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295" tabRatio="820"/>
  </bookViews>
  <sheets>
    <sheet name="Preambula" sheetId="22" r:id="rId1"/>
    <sheet name="Koptame" sheetId="5" r:id="rId2"/>
    <sheet name="Kopsavilkums_K1" sheetId="4" r:id="rId3"/>
    <sheet name="Smilsu_K1" sheetId="1" r:id="rId4"/>
    <sheet name="Rudens_K1" sheetId="6" r:id="rId5"/>
    <sheet name="Lacu_K1" sheetId="7" r:id="rId6"/>
    <sheet name="Berzu_K1" sheetId="8" r:id="rId7"/>
    <sheet name="Kronvalda_K1" sheetId="9" r:id="rId8"/>
    <sheet name="Olaines_K1" sheetId="10" r:id="rId9"/>
    <sheet name="Pumpura_K1" sheetId="11" r:id="rId10"/>
    <sheet name="Akmeņu_K1" sheetId="12" r:id="rId11"/>
    <sheet name="Gundegas_K1" sheetId="13" r:id="rId12"/>
    <sheet name="A.Brigaderes_K1" sheetId="14" r:id="rId13"/>
    <sheet name="Atmodas_K1" sheetId="15" r:id="rId14"/>
    <sheet name="Bebru_K1" sheetId="17" r:id="rId15"/>
    <sheet name="Kopsavilkums_U1" sheetId="16" r:id="rId16"/>
    <sheet name="Gundegas_U1" sheetId="18" r:id="rId17"/>
    <sheet name="A.Brigaderes_U1" sheetId="19" r:id="rId18"/>
    <sheet name="Atmodas_U1" sheetId="20" r:id="rId19"/>
    <sheet name="Bebru_U1" sheetId="21" r:id="rId20"/>
  </sheets>
  <definedNames>
    <definedName name="_xlnm.Print_Area" localSheetId="12">A.Brigaderes_K1!$A$1:$P$57</definedName>
    <definedName name="_xlnm.Print_Area" localSheetId="17">A.Brigaderes_U1!$A$1:$P$69</definedName>
    <definedName name="_xlnm.Print_Area" localSheetId="10">Akmeņu_K1!$A$1:$P$58</definedName>
    <definedName name="_xlnm.Print_Area" localSheetId="13">Atmodas_K1!$A$1:$P$63</definedName>
    <definedName name="_xlnm.Print_Area" localSheetId="18">Atmodas_U1!$A$1:$P$82</definedName>
    <definedName name="_xlnm.Print_Area" localSheetId="14">Bebru_K1!$A$1:$P$59</definedName>
    <definedName name="_xlnm.Print_Area" localSheetId="19">Bebru_U1!$A$1:$P$65</definedName>
    <definedName name="_xlnm.Print_Area" localSheetId="6">Berzu_K1!$A$1:$P$83</definedName>
    <definedName name="_xlnm.Print_Area" localSheetId="11">Gundegas_K1!$A$1:$P$63</definedName>
    <definedName name="_xlnm.Print_Area" localSheetId="16">Gundegas_U1!$A$1:$P$87</definedName>
    <definedName name="_xlnm.Print_Area" localSheetId="2">Kopsavilkums_K1!$A$1:$H$45</definedName>
    <definedName name="_xlnm.Print_Area" localSheetId="15">Kopsavilkums_U1!$A$1:$H$37</definedName>
    <definedName name="_xlnm.Print_Area" localSheetId="1">Koptame!$A$1:$G$29</definedName>
    <definedName name="_xlnm.Print_Area" localSheetId="7">Kronvalda_K1!$A$1:$P$75</definedName>
    <definedName name="_xlnm.Print_Area" localSheetId="5">Lacu_K1!$A$1:$P$98</definedName>
    <definedName name="_xlnm.Print_Area" localSheetId="8">Olaines_K1!$A$1:$P$77</definedName>
    <definedName name="_xlnm.Print_Area" localSheetId="9">Pumpura_K1!$A$1:$P$87</definedName>
    <definedName name="_xlnm.Print_Area" localSheetId="4">Rudens_K1!$A$1:$P$56</definedName>
    <definedName name="_xlnm.Print_Area" localSheetId="3">Smilsu_K1!$A$1:$P$61</definedName>
    <definedName name="_xlnm.Print_Titles" localSheetId="12">A.Brigaderes_K1!$15:$16</definedName>
    <definedName name="_xlnm.Print_Titles" localSheetId="17">A.Brigaderes_U1!$15:$16</definedName>
    <definedName name="_xlnm.Print_Titles" localSheetId="10">Akmeņu_K1!$15:$16</definedName>
    <definedName name="_xlnm.Print_Titles" localSheetId="13">Atmodas_K1!$15:$16</definedName>
    <definedName name="_xlnm.Print_Titles" localSheetId="18">Atmodas_U1!$15:$16</definedName>
    <definedName name="_xlnm.Print_Titles" localSheetId="14">Bebru_K1!$15:$16</definedName>
    <definedName name="_xlnm.Print_Titles" localSheetId="19">Bebru_U1!$15:$16</definedName>
    <definedName name="_xlnm.Print_Titles" localSheetId="6">Berzu_K1!$15:$16</definedName>
    <definedName name="_xlnm.Print_Titles" localSheetId="11">Gundegas_K1!$15:$16</definedName>
    <definedName name="_xlnm.Print_Titles" localSheetId="16">Gundegas_U1!$15:$16</definedName>
    <definedName name="_xlnm.Print_Titles" localSheetId="2">Kopsavilkums_K1!$17:$18</definedName>
    <definedName name="_xlnm.Print_Titles" localSheetId="15">Kopsavilkums_U1!$17:$18</definedName>
    <definedName name="_xlnm.Print_Titles" localSheetId="1">Koptame!$12:$12</definedName>
    <definedName name="_xlnm.Print_Titles" localSheetId="7">Kronvalda_K1!$15:$16</definedName>
    <definedName name="_xlnm.Print_Titles" localSheetId="5">Lacu_K1!$15:$16</definedName>
    <definedName name="_xlnm.Print_Titles" localSheetId="8">Olaines_K1!$15:$16</definedName>
    <definedName name="_xlnm.Print_Titles" localSheetId="9">Pumpura_K1!$15:$16</definedName>
    <definedName name="_xlnm.Print_Titles" localSheetId="4">Rudens_K1!$15:$16</definedName>
    <definedName name="_xlnm.Print_Titles" localSheetId="3">Smilsu_K1!$15:$16</definedName>
  </definedNames>
  <calcPr calcId="145621"/>
</workbook>
</file>

<file path=xl/calcChain.xml><?xml version="1.0" encoding="utf-8"?>
<calcChain xmlns="http://schemas.openxmlformats.org/spreadsheetml/2006/main">
  <c r="O70" i="20" l="1"/>
  <c r="N70" i="20"/>
  <c r="L70" i="20"/>
  <c r="H70" i="20"/>
  <c r="M70" i="20" s="1"/>
  <c r="O69" i="20"/>
  <c r="N69" i="20"/>
  <c r="L69" i="20"/>
  <c r="H69" i="20"/>
  <c r="M69" i="20" s="1"/>
  <c r="H68" i="20"/>
  <c r="K68" i="20" s="1"/>
  <c r="L68" i="20"/>
  <c r="N68" i="20"/>
  <c r="O68" i="20"/>
  <c r="P70" i="20" l="1"/>
  <c r="P69" i="20"/>
  <c r="K70" i="20"/>
  <c r="K69" i="20"/>
  <c r="M68" i="20"/>
  <c r="P68" i="20" s="1"/>
  <c r="H51" i="15" l="1"/>
  <c r="K51" i="15" s="1"/>
  <c r="L51" i="15"/>
  <c r="N51" i="15"/>
  <c r="O51" i="15"/>
  <c r="M51" i="15" l="1"/>
  <c r="P51" i="15" s="1"/>
  <c r="H35" i="21"/>
  <c r="K35" i="21" s="1"/>
  <c r="L35" i="21"/>
  <c r="N35" i="21"/>
  <c r="O35" i="21"/>
  <c r="H36" i="21"/>
  <c r="K36" i="21"/>
  <c r="L36" i="21"/>
  <c r="M36" i="21"/>
  <c r="N36" i="21"/>
  <c r="O36" i="21"/>
  <c r="P36" i="21"/>
  <c r="H60" i="20"/>
  <c r="K60" i="20" s="1"/>
  <c r="L60" i="20"/>
  <c r="N60" i="20"/>
  <c r="O60" i="20"/>
  <c r="H61" i="20"/>
  <c r="M61" i="20" s="1"/>
  <c r="L61" i="20"/>
  <c r="N61" i="20"/>
  <c r="O61" i="20"/>
  <c r="H62" i="20"/>
  <c r="M62" i="20" s="1"/>
  <c r="L62" i="20"/>
  <c r="N62" i="20"/>
  <c r="O62" i="20"/>
  <c r="H63" i="20"/>
  <c r="K63" i="20" s="1"/>
  <c r="L63" i="20"/>
  <c r="N63" i="20"/>
  <c r="O63" i="20"/>
  <c r="H64" i="20"/>
  <c r="K64" i="20" s="1"/>
  <c r="L64" i="20"/>
  <c r="N64" i="20"/>
  <c r="O64" i="20"/>
  <c r="E56" i="20"/>
  <c r="E22" i="20"/>
  <c r="E21" i="20"/>
  <c r="E20" i="20"/>
  <c r="E19" i="20"/>
  <c r="H46" i="15"/>
  <c r="K46" i="15" s="1"/>
  <c r="L46" i="15"/>
  <c r="N46" i="15"/>
  <c r="O46" i="15"/>
  <c r="H47" i="15"/>
  <c r="K47" i="15"/>
  <c r="L47" i="15"/>
  <c r="M47" i="15"/>
  <c r="N47" i="15"/>
  <c r="O47" i="15"/>
  <c r="P47" i="15"/>
  <c r="H48" i="15"/>
  <c r="K48" i="15" s="1"/>
  <c r="L48" i="15"/>
  <c r="M48" i="15"/>
  <c r="P48" i="15" s="1"/>
  <c r="N48" i="15"/>
  <c r="O48" i="15"/>
  <c r="H49" i="15"/>
  <c r="K49" i="15" s="1"/>
  <c r="L49" i="15"/>
  <c r="N49" i="15"/>
  <c r="O49" i="15"/>
  <c r="H50" i="15"/>
  <c r="M50" i="15" s="1"/>
  <c r="K50" i="15"/>
  <c r="L50" i="15"/>
  <c r="N50" i="15"/>
  <c r="O50" i="15"/>
  <c r="E39" i="15"/>
  <c r="E37" i="15"/>
  <c r="E34" i="15"/>
  <c r="E35" i="15" s="1"/>
  <c r="E33" i="15"/>
  <c r="P50" i="15" l="1"/>
  <c r="P61" i="20"/>
  <c r="M63" i="20"/>
  <c r="K61" i="20"/>
  <c r="M35" i="21"/>
  <c r="P35" i="21" s="1"/>
  <c r="P62" i="20"/>
  <c r="P63" i="20"/>
  <c r="M64" i="20"/>
  <c r="P64" i="20" s="1"/>
  <c r="K62" i="20"/>
  <c r="M60" i="20"/>
  <c r="P60" i="20" s="1"/>
  <c r="M49" i="15"/>
  <c r="P49" i="15" s="1"/>
  <c r="M46" i="15"/>
  <c r="P46" i="15" s="1"/>
  <c r="H52" i="21"/>
  <c r="K52" i="21" s="1"/>
  <c r="L52" i="21"/>
  <c r="N52" i="21"/>
  <c r="O52" i="21"/>
  <c r="H50" i="20"/>
  <c r="K50" i="20" s="1"/>
  <c r="L50" i="20"/>
  <c r="N50" i="20"/>
  <c r="O50" i="20"/>
  <c r="H51" i="20"/>
  <c r="M51" i="20" s="1"/>
  <c r="L51" i="20"/>
  <c r="N51" i="20"/>
  <c r="O51" i="20"/>
  <c r="H52" i="20"/>
  <c r="K52" i="20" s="1"/>
  <c r="L52" i="20"/>
  <c r="N52" i="20"/>
  <c r="O52" i="20"/>
  <c r="H53" i="20"/>
  <c r="K53" i="20" s="1"/>
  <c r="L53" i="20"/>
  <c r="N53" i="20"/>
  <c r="O53" i="20"/>
  <c r="H54" i="20"/>
  <c r="K54" i="20" s="1"/>
  <c r="L54" i="20"/>
  <c r="N54" i="20"/>
  <c r="O54" i="20"/>
  <c r="H55" i="20"/>
  <c r="M55" i="20" s="1"/>
  <c r="L55" i="20"/>
  <c r="N55" i="20"/>
  <c r="O55" i="20"/>
  <c r="H56" i="20"/>
  <c r="K56" i="20" s="1"/>
  <c r="L56" i="20"/>
  <c r="N56" i="20"/>
  <c r="O56" i="20"/>
  <c r="H57" i="20"/>
  <c r="K57" i="20" s="1"/>
  <c r="L57" i="20"/>
  <c r="N57" i="20"/>
  <c r="O57" i="20"/>
  <c r="H58" i="20"/>
  <c r="K58" i="20" s="1"/>
  <c r="L58" i="20"/>
  <c r="N58" i="20"/>
  <c r="O58" i="20"/>
  <c r="H59" i="20"/>
  <c r="K59" i="20" s="1"/>
  <c r="L59" i="20"/>
  <c r="N59" i="20"/>
  <c r="O59" i="20"/>
  <c r="H65" i="20"/>
  <c r="K65" i="20" s="1"/>
  <c r="L65" i="20"/>
  <c r="N65" i="20"/>
  <c r="O65" i="20"/>
  <c r="H66" i="20"/>
  <c r="K66" i="20" s="1"/>
  <c r="L66" i="20"/>
  <c r="N66" i="20"/>
  <c r="O66" i="20"/>
  <c r="H67" i="20"/>
  <c r="M67" i="20" s="1"/>
  <c r="L67" i="20"/>
  <c r="N67" i="20"/>
  <c r="O67" i="20"/>
  <c r="H49" i="19"/>
  <c r="K49" i="19" s="1"/>
  <c r="L49" i="19"/>
  <c r="N49" i="19"/>
  <c r="O49" i="19"/>
  <c r="H50" i="19"/>
  <c r="K50" i="19" s="1"/>
  <c r="L50" i="19"/>
  <c r="N50" i="19"/>
  <c r="O50" i="19"/>
  <c r="H51" i="19"/>
  <c r="K51" i="19" s="1"/>
  <c r="L51" i="19"/>
  <c r="N51" i="19"/>
  <c r="O51" i="19"/>
  <c r="H52" i="19"/>
  <c r="K52" i="19" s="1"/>
  <c r="L52" i="19"/>
  <c r="N52" i="19"/>
  <c r="O52" i="19"/>
  <c r="H53" i="19"/>
  <c r="M53" i="19" s="1"/>
  <c r="L53" i="19"/>
  <c r="N53" i="19"/>
  <c r="O53" i="19"/>
  <c r="H54" i="19"/>
  <c r="K54" i="19" s="1"/>
  <c r="L54" i="19"/>
  <c r="M54" i="19"/>
  <c r="P54" i="19" s="1"/>
  <c r="N54" i="19"/>
  <c r="O54" i="19"/>
  <c r="H55" i="19"/>
  <c r="K55" i="19" s="1"/>
  <c r="L55" i="19"/>
  <c r="N55" i="19"/>
  <c r="O55" i="19"/>
  <c r="H56" i="19"/>
  <c r="K56" i="19" s="1"/>
  <c r="L56" i="19"/>
  <c r="N56" i="19"/>
  <c r="O56" i="19"/>
  <c r="H57" i="19"/>
  <c r="M57" i="19" s="1"/>
  <c r="L57" i="19"/>
  <c r="N57" i="19"/>
  <c r="O57" i="19"/>
  <c r="H50" i="18"/>
  <c r="K50" i="18" s="1"/>
  <c r="L50" i="18"/>
  <c r="N50" i="18"/>
  <c r="O50" i="18"/>
  <c r="H51" i="18"/>
  <c r="K51" i="18" s="1"/>
  <c r="L51" i="18"/>
  <c r="M51" i="18"/>
  <c r="N51" i="18"/>
  <c r="O51" i="18"/>
  <c r="P51" i="18" s="1"/>
  <c r="H52" i="18"/>
  <c r="K52" i="18" s="1"/>
  <c r="L52" i="18"/>
  <c r="N52" i="18"/>
  <c r="O52" i="18"/>
  <c r="H53" i="18"/>
  <c r="K53" i="18" s="1"/>
  <c r="L53" i="18"/>
  <c r="M53" i="18"/>
  <c r="P53" i="18" s="1"/>
  <c r="N53" i="18"/>
  <c r="O53" i="18"/>
  <c r="H54" i="18"/>
  <c r="K54" i="18" s="1"/>
  <c r="L54" i="18"/>
  <c r="N54" i="18"/>
  <c r="O54" i="18"/>
  <c r="H55" i="18"/>
  <c r="M55" i="18" s="1"/>
  <c r="K55" i="18"/>
  <c r="L55" i="18"/>
  <c r="N55" i="18"/>
  <c r="O55" i="18"/>
  <c r="H56" i="18"/>
  <c r="K56" i="18" s="1"/>
  <c r="L56" i="18"/>
  <c r="M56" i="18"/>
  <c r="P56" i="18" s="1"/>
  <c r="N56" i="18"/>
  <c r="O56" i="18"/>
  <c r="H57" i="18"/>
  <c r="K57" i="18" s="1"/>
  <c r="L57" i="18"/>
  <c r="N57" i="18"/>
  <c r="O57" i="18"/>
  <c r="H58" i="18"/>
  <c r="K58" i="18" s="1"/>
  <c r="L58" i="18"/>
  <c r="N58" i="18"/>
  <c r="O58" i="18"/>
  <c r="H59" i="18"/>
  <c r="K59" i="18" s="1"/>
  <c r="L59" i="18"/>
  <c r="N59" i="18"/>
  <c r="O59" i="18"/>
  <c r="H60" i="18"/>
  <c r="K60" i="18" s="1"/>
  <c r="L60" i="18"/>
  <c r="M60" i="18"/>
  <c r="P60" i="18" s="1"/>
  <c r="N60" i="18"/>
  <c r="O60" i="18"/>
  <c r="H61" i="18"/>
  <c r="M61" i="18" s="1"/>
  <c r="P61" i="18" s="1"/>
  <c r="L61" i="18"/>
  <c r="N61" i="18"/>
  <c r="O61" i="18"/>
  <c r="H62" i="18"/>
  <c r="K62" i="18" s="1"/>
  <c r="L62" i="18"/>
  <c r="N62" i="18"/>
  <c r="O62" i="18"/>
  <c r="H63" i="18"/>
  <c r="K63" i="18" s="1"/>
  <c r="L63" i="18"/>
  <c r="N63" i="18"/>
  <c r="O63" i="18"/>
  <c r="H64" i="18"/>
  <c r="K64" i="18" s="1"/>
  <c r="L64" i="18"/>
  <c r="M64" i="18"/>
  <c r="P64" i="18" s="1"/>
  <c r="N64" i="18"/>
  <c r="O64" i="18"/>
  <c r="H65" i="18"/>
  <c r="K65" i="18" s="1"/>
  <c r="L65" i="18"/>
  <c r="N65" i="18"/>
  <c r="O65" i="18"/>
  <c r="H66" i="18"/>
  <c r="M66" i="18" s="1"/>
  <c r="K66" i="18"/>
  <c r="L66" i="18"/>
  <c r="N66" i="18"/>
  <c r="O66" i="18"/>
  <c r="H67" i="18"/>
  <c r="K67" i="18" s="1"/>
  <c r="L67" i="18"/>
  <c r="N67" i="18"/>
  <c r="O67" i="18"/>
  <c r="H68" i="18"/>
  <c r="K68" i="18" s="1"/>
  <c r="L68" i="18"/>
  <c r="N68" i="18"/>
  <c r="O68" i="18"/>
  <c r="H69" i="18"/>
  <c r="M69" i="18" s="1"/>
  <c r="P69" i="18" s="1"/>
  <c r="L69" i="18"/>
  <c r="N69" i="18"/>
  <c r="O69" i="18"/>
  <c r="H70" i="18"/>
  <c r="M70" i="18" s="1"/>
  <c r="P70" i="18" s="1"/>
  <c r="L70" i="18"/>
  <c r="N70" i="18"/>
  <c r="O70" i="18"/>
  <c r="H71" i="18"/>
  <c r="K71" i="18" s="1"/>
  <c r="L71" i="18"/>
  <c r="M71" i="18"/>
  <c r="P71" i="18" s="1"/>
  <c r="N71" i="18"/>
  <c r="O71" i="18"/>
  <c r="H72" i="18"/>
  <c r="K72" i="18" s="1"/>
  <c r="L72" i="18"/>
  <c r="N72" i="18"/>
  <c r="O72" i="18"/>
  <c r="H73" i="18"/>
  <c r="M73" i="18" s="1"/>
  <c r="L73" i="18"/>
  <c r="N73" i="18"/>
  <c r="O73" i="18"/>
  <c r="H74" i="18"/>
  <c r="M74" i="18" s="1"/>
  <c r="L74" i="18"/>
  <c r="N74" i="18"/>
  <c r="O74" i="18"/>
  <c r="H75" i="18"/>
  <c r="K75" i="18"/>
  <c r="L75" i="18"/>
  <c r="M75" i="18"/>
  <c r="N75" i="18"/>
  <c r="O75" i="18"/>
  <c r="H45" i="17"/>
  <c r="K45" i="17" s="1"/>
  <c r="L45" i="17"/>
  <c r="N45" i="17"/>
  <c r="O45" i="17"/>
  <c r="H46" i="17"/>
  <c r="K46" i="17" s="1"/>
  <c r="L46" i="17"/>
  <c r="N46" i="17"/>
  <c r="O46" i="17"/>
  <c r="H47" i="17"/>
  <c r="K47" i="17" s="1"/>
  <c r="L47" i="17"/>
  <c r="N47" i="17"/>
  <c r="O47" i="17"/>
  <c r="H46" i="13"/>
  <c r="M46" i="13" s="1"/>
  <c r="P46" i="13" s="1"/>
  <c r="L46" i="13"/>
  <c r="N46" i="13"/>
  <c r="O46" i="13"/>
  <c r="H47" i="13"/>
  <c r="K47" i="13" s="1"/>
  <c r="L47" i="13"/>
  <c r="M47" i="13"/>
  <c r="P47" i="13" s="1"/>
  <c r="N47" i="13"/>
  <c r="O47" i="13"/>
  <c r="H48" i="13"/>
  <c r="K48" i="13" s="1"/>
  <c r="L48" i="13"/>
  <c r="N48" i="13"/>
  <c r="O48" i="13"/>
  <c r="H49" i="13"/>
  <c r="K49" i="13" s="1"/>
  <c r="L49" i="13"/>
  <c r="N49" i="13"/>
  <c r="O49" i="13"/>
  <c r="H50" i="13"/>
  <c r="M50" i="13" s="1"/>
  <c r="L50" i="13"/>
  <c r="N50" i="13"/>
  <c r="O50" i="13"/>
  <c r="P53" i="19" l="1"/>
  <c r="M65" i="20"/>
  <c r="M53" i="20"/>
  <c r="P53" i="20" s="1"/>
  <c r="M56" i="20"/>
  <c r="P56" i="20" s="1"/>
  <c r="K55" i="20"/>
  <c r="P65" i="20"/>
  <c r="M46" i="17"/>
  <c r="P46" i="17" s="1"/>
  <c r="M67" i="18"/>
  <c r="P67" i="18" s="1"/>
  <c r="P66" i="18"/>
  <c r="M63" i="18"/>
  <c r="P63" i="18" s="1"/>
  <c r="M59" i="18"/>
  <c r="M50" i="19"/>
  <c r="P50" i="19" s="1"/>
  <c r="M59" i="20"/>
  <c r="P59" i="20" s="1"/>
  <c r="P51" i="20"/>
  <c r="K51" i="20"/>
  <c r="M52" i="21"/>
  <c r="P52" i="21" s="1"/>
  <c r="K50" i="13"/>
  <c r="M48" i="13"/>
  <c r="P48" i="13" s="1"/>
  <c r="K74" i="18"/>
  <c r="M72" i="18"/>
  <c r="P72" i="18" s="1"/>
  <c r="M52" i="18"/>
  <c r="P52" i="18" s="1"/>
  <c r="K57" i="19"/>
  <c r="M55" i="19"/>
  <c r="P55" i="19" s="1"/>
  <c r="K67" i="20"/>
  <c r="M66" i="20"/>
  <c r="P66" i="20" s="1"/>
  <c r="M52" i="20"/>
  <c r="P52" i="20" s="1"/>
  <c r="P55" i="18"/>
  <c r="P55" i="20"/>
  <c r="P50" i="13"/>
  <c r="K46" i="13"/>
  <c r="M47" i="17"/>
  <c r="P47" i="17" s="1"/>
  <c r="P75" i="18"/>
  <c r="P74" i="18"/>
  <c r="P73" i="18"/>
  <c r="K70" i="18"/>
  <c r="M68" i="18"/>
  <c r="P68" i="18" s="1"/>
  <c r="P59" i="18"/>
  <c r="M57" i="18"/>
  <c r="P57" i="18" s="1"/>
  <c r="P57" i="19"/>
  <c r="K53" i="19"/>
  <c r="M51" i="19"/>
  <c r="P51" i="19" s="1"/>
  <c r="P67" i="20"/>
  <c r="M57" i="20"/>
  <c r="P57" i="20" s="1"/>
  <c r="M58" i="20"/>
  <c r="P58" i="20" s="1"/>
  <c r="M54" i="20"/>
  <c r="P54" i="20" s="1"/>
  <c r="M50" i="20"/>
  <c r="P50" i="20" s="1"/>
  <c r="M56" i="19"/>
  <c r="P56" i="19" s="1"/>
  <c r="M52" i="19"/>
  <c r="P52" i="19" s="1"/>
  <c r="M49" i="19"/>
  <c r="P49" i="19" s="1"/>
  <c r="M65" i="18"/>
  <c r="P65" i="18" s="1"/>
  <c r="M62" i="18"/>
  <c r="P62" i="18" s="1"/>
  <c r="M58" i="18"/>
  <c r="P58" i="18" s="1"/>
  <c r="M54" i="18"/>
  <c r="P54" i="18" s="1"/>
  <c r="M50" i="18"/>
  <c r="P50" i="18" s="1"/>
  <c r="K73" i="18"/>
  <c r="K69" i="18"/>
  <c r="K61" i="18"/>
  <c r="M45" i="17"/>
  <c r="P45" i="17" s="1"/>
  <c r="M49" i="13"/>
  <c r="P49" i="13" s="1"/>
  <c r="O53" i="21"/>
  <c r="N53" i="21"/>
  <c r="L53" i="21"/>
  <c r="H53" i="21"/>
  <c r="K53" i="21" s="1"/>
  <c r="O51" i="21"/>
  <c r="N51" i="21"/>
  <c r="L51" i="21"/>
  <c r="H51" i="21"/>
  <c r="M51" i="21" s="1"/>
  <c r="O50" i="21"/>
  <c r="N50" i="21"/>
  <c r="L50" i="21"/>
  <c r="H50" i="21"/>
  <c r="M50" i="21" s="1"/>
  <c r="O49" i="21"/>
  <c r="N49" i="21"/>
  <c r="L49" i="21"/>
  <c r="K49" i="21"/>
  <c r="H49" i="21"/>
  <c r="M49" i="21" s="1"/>
  <c r="O48" i="21"/>
  <c r="N48" i="21"/>
  <c r="L48" i="21"/>
  <c r="H48" i="21"/>
  <c r="K48" i="21" s="1"/>
  <c r="O47" i="21"/>
  <c r="N47" i="21"/>
  <c r="L47" i="21"/>
  <c r="H47" i="21"/>
  <c r="M47" i="21" s="1"/>
  <c r="P47" i="21" s="1"/>
  <c r="O46" i="21"/>
  <c r="N46" i="21"/>
  <c r="L46" i="21"/>
  <c r="H46" i="21"/>
  <c r="M46" i="21" s="1"/>
  <c r="O45" i="21"/>
  <c r="N45" i="21"/>
  <c r="L45" i="21"/>
  <c r="K45" i="21"/>
  <c r="H45" i="21"/>
  <c r="M45" i="21" s="1"/>
  <c r="O44" i="21"/>
  <c r="N44" i="21"/>
  <c r="L44" i="21"/>
  <c r="H44" i="21"/>
  <c r="K44" i="21" s="1"/>
  <c r="O43" i="21"/>
  <c r="N43" i="21"/>
  <c r="L43" i="21"/>
  <c r="H43" i="21"/>
  <c r="M43" i="21" s="1"/>
  <c r="P43" i="21" s="1"/>
  <c r="O42" i="21"/>
  <c r="N42" i="21"/>
  <c r="L42" i="21"/>
  <c r="H42" i="21"/>
  <c r="M42" i="21" s="1"/>
  <c r="O41" i="21"/>
  <c r="N41" i="21"/>
  <c r="L41" i="21"/>
  <c r="H41" i="21"/>
  <c r="K41" i="21" s="1"/>
  <c r="O40" i="21"/>
  <c r="N40" i="21"/>
  <c r="L40" i="21"/>
  <c r="H40" i="21"/>
  <c r="K40" i="21" s="1"/>
  <c r="O39" i="21"/>
  <c r="N39" i="21"/>
  <c r="L39" i="21"/>
  <c r="H39" i="21"/>
  <c r="M39" i="21" s="1"/>
  <c r="P39" i="21" s="1"/>
  <c r="O38" i="21"/>
  <c r="N38" i="21"/>
  <c r="L38" i="21"/>
  <c r="H38" i="21"/>
  <c r="M38" i="21" s="1"/>
  <c r="O37" i="21"/>
  <c r="N37" i="21"/>
  <c r="L37" i="21"/>
  <c r="K37" i="21"/>
  <c r="H37" i="21"/>
  <c r="M37" i="21" s="1"/>
  <c r="O34" i="21"/>
  <c r="N34" i="21"/>
  <c r="L34" i="21"/>
  <c r="H34" i="21"/>
  <c r="K34" i="21" s="1"/>
  <c r="O33" i="21"/>
  <c r="N33" i="21"/>
  <c r="L33" i="21"/>
  <c r="H33" i="21"/>
  <c r="M33" i="21" s="1"/>
  <c r="P33" i="21" s="1"/>
  <c r="O32" i="21"/>
  <c r="N32" i="21"/>
  <c r="L32" i="21"/>
  <c r="H32" i="21"/>
  <c r="M32" i="21" s="1"/>
  <c r="O31" i="21"/>
  <c r="N31" i="21"/>
  <c r="L31" i="21"/>
  <c r="K31" i="21"/>
  <c r="H31" i="21"/>
  <c r="M31" i="21" s="1"/>
  <c r="O30" i="21"/>
  <c r="N30" i="21"/>
  <c r="L30" i="21"/>
  <c r="H30" i="21"/>
  <c r="K30" i="21" s="1"/>
  <c r="O29" i="21"/>
  <c r="N29" i="21"/>
  <c r="L29" i="21"/>
  <c r="H29" i="21"/>
  <c r="M29" i="21" s="1"/>
  <c r="P29" i="21" s="1"/>
  <c r="O28" i="21"/>
  <c r="N28" i="21"/>
  <c r="L28" i="21"/>
  <c r="H28" i="21"/>
  <c r="M28" i="21" s="1"/>
  <c r="O27" i="21"/>
  <c r="N27" i="21"/>
  <c r="L27" i="21"/>
  <c r="H27" i="21"/>
  <c r="K27" i="21" s="1"/>
  <c r="O26" i="21"/>
  <c r="N26" i="21"/>
  <c r="L26" i="21"/>
  <c r="H26" i="21"/>
  <c r="K26" i="21" s="1"/>
  <c r="O25" i="21"/>
  <c r="N25" i="21"/>
  <c r="L25" i="21"/>
  <c r="H25" i="21"/>
  <c r="M25" i="21" s="1"/>
  <c r="P25" i="21" s="1"/>
  <c r="O24" i="21"/>
  <c r="N24" i="21"/>
  <c r="L24" i="21"/>
  <c r="H24" i="21"/>
  <c r="M24" i="21" s="1"/>
  <c r="O23" i="21"/>
  <c r="N23" i="21"/>
  <c r="L23" i="21"/>
  <c r="H23" i="21"/>
  <c r="K23" i="21" s="1"/>
  <c r="O22" i="21"/>
  <c r="N22" i="21"/>
  <c r="L22" i="21"/>
  <c r="H22" i="21"/>
  <c r="K22" i="21" s="1"/>
  <c r="O21" i="21"/>
  <c r="N21" i="21"/>
  <c r="L21" i="21"/>
  <c r="H21" i="21"/>
  <c r="M21" i="21" s="1"/>
  <c r="P21" i="21" s="1"/>
  <c r="O20" i="21"/>
  <c r="N20" i="21"/>
  <c r="L20" i="21"/>
  <c r="H20" i="21"/>
  <c r="M20" i="21" s="1"/>
  <c r="O19" i="21"/>
  <c r="N19" i="21"/>
  <c r="L19" i="21"/>
  <c r="H19" i="21"/>
  <c r="K19" i="21" s="1"/>
  <c r="O18" i="21"/>
  <c r="N18" i="21"/>
  <c r="L18" i="21"/>
  <c r="H18" i="21"/>
  <c r="K18" i="21" s="1"/>
  <c r="M19" i="21" l="1"/>
  <c r="K21" i="21"/>
  <c r="M23" i="21"/>
  <c r="K25" i="21"/>
  <c r="M27" i="21"/>
  <c r="K29" i="21"/>
  <c r="K33" i="21"/>
  <c r="K39" i="21"/>
  <c r="M41" i="21"/>
  <c r="K43" i="21"/>
  <c r="K47" i="21"/>
  <c r="K51" i="21"/>
  <c r="P46" i="21"/>
  <c r="P51" i="21"/>
  <c r="P45" i="21"/>
  <c r="P49" i="21"/>
  <c r="P50" i="21"/>
  <c r="P38" i="21"/>
  <c r="P42" i="21"/>
  <c r="P37" i="21"/>
  <c r="P41" i="21"/>
  <c r="P20" i="21"/>
  <c r="P24" i="21"/>
  <c r="P28" i="21"/>
  <c r="P32" i="21"/>
  <c r="P19" i="21"/>
  <c r="P23" i="21"/>
  <c r="P27" i="21"/>
  <c r="P31" i="21"/>
  <c r="M18" i="21"/>
  <c r="P18" i="21" s="1"/>
  <c r="K20" i="21"/>
  <c r="M22" i="21"/>
  <c r="P22" i="21" s="1"/>
  <c r="K24" i="21"/>
  <c r="M26" i="21"/>
  <c r="P26" i="21" s="1"/>
  <c r="K28" i="21"/>
  <c r="M30" i="21"/>
  <c r="P30" i="21" s="1"/>
  <c r="K32" i="21"/>
  <c r="M34" i="21"/>
  <c r="P34" i="21" s="1"/>
  <c r="K38" i="21"/>
  <c r="M40" i="21"/>
  <c r="P40" i="21" s="1"/>
  <c r="K42" i="21"/>
  <c r="M44" i="21"/>
  <c r="P44" i="21" s="1"/>
  <c r="K46" i="21"/>
  <c r="M48" i="21"/>
  <c r="P48" i="21" s="1"/>
  <c r="K50" i="21"/>
  <c r="M53" i="21"/>
  <c r="P53" i="21" s="1"/>
  <c r="O49" i="20"/>
  <c r="N49" i="20"/>
  <c r="L49" i="20"/>
  <c r="H49" i="20"/>
  <c r="K49" i="20" s="1"/>
  <c r="O48" i="20"/>
  <c r="N48" i="20"/>
  <c r="L48" i="20"/>
  <c r="H48" i="20"/>
  <c r="M48" i="20" s="1"/>
  <c r="P48" i="20" s="1"/>
  <c r="O47" i="20"/>
  <c r="N47" i="20"/>
  <c r="L47" i="20"/>
  <c r="K47" i="20"/>
  <c r="H47" i="20"/>
  <c r="M47" i="20" s="1"/>
  <c r="O46" i="20"/>
  <c r="N46" i="20"/>
  <c r="L46" i="20"/>
  <c r="H46" i="20"/>
  <c r="M46" i="20" s="1"/>
  <c r="O45" i="20"/>
  <c r="N45" i="20"/>
  <c r="L45" i="20"/>
  <c r="H45" i="20"/>
  <c r="K45" i="20" s="1"/>
  <c r="O44" i="20"/>
  <c r="N44" i="20"/>
  <c r="L44" i="20"/>
  <c r="H44" i="20"/>
  <c r="K44" i="20" s="1"/>
  <c r="O43" i="20"/>
  <c r="N43" i="20"/>
  <c r="L43" i="20"/>
  <c r="H43" i="20"/>
  <c r="M43" i="20" s="1"/>
  <c r="O42" i="20"/>
  <c r="N42" i="20"/>
  <c r="L42" i="20"/>
  <c r="H42" i="20"/>
  <c r="M42" i="20" s="1"/>
  <c r="O41" i="20"/>
  <c r="N41" i="20"/>
  <c r="L41" i="20"/>
  <c r="H41" i="20"/>
  <c r="K41" i="20" s="1"/>
  <c r="O40" i="20"/>
  <c r="N40" i="20"/>
  <c r="L40" i="20"/>
  <c r="K40" i="20"/>
  <c r="H40" i="20"/>
  <c r="M40" i="20" s="1"/>
  <c r="O39" i="20"/>
  <c r="N39" i="20"/>
  <c r="L39" i="20"/>
  <c r="H39" i="20"/>
  <c r="M39" i="20" s="1"/>
  <c r="O38" i="20"/>
  <c r="N38" i="20"/>
  <c r="L38" i="20"/>
  <c r="H38" i="20"/>
  <c r="M38" i="20" s="1"/>
  <c r="O37" i="20"/>
  <c r="N37" i="20"/>
  <c r="L37" i="20"/>
  <c r="H37" i="20"/>
  <c r="K37" i="20" s="1"/>
  <c r="O36" i="20"/>
  <c r="N36" i="20"/>
  <c r="L36" i="20"/>
  <c r="H36" i="20"/>
  <c r="K36" i="20" s="1"/>
  <c r="O35" i="20"/>
  <c r="N35" i="20"/>
  <c r="L35" i="20"/>
  <c r="H35" i="20"/>
  <c r="M35" i="20" s="1"/>
  <c r="O34" i="20"/>
  <c r="N34" i="20"/>
  <c r="L34" i="20"/>
  <c r="K34" i="20"/>
  <c r="H34" i="20"/>
  <c r="M34" i="20" s="1"/>
  <c r="O33" i="20"/>
  <c r="N33" i="20"/>
  <c r="L33" i="20"/>
  <c r="H33" i="20"/>
  <c r="K33" i="20" s="1"/>
  <c r="O32" i="20"/>
  <c r="N32" i="20"/>
  <c r="L32" i="20"/>
  <c r="H32" i="20"/>
  <c r="K32" i="20" s="1"/>
  <c r="O31" i="20"/>
  <c r="N31" i="20"/>
  <c r="L31" i="20"/>
  <c r="H31" i="20"/>
  <c r="M31" i="20" s="1"/>
  <c r="O30" i="20"/>
  <c r="N30" i="20"/>
  <c r="L30" i="20"/>
  <c r="H30" i="20"/>
  <c r="M30" i="20" s="1"/>
  <c r="O29" i="20"/>
  <c r="N29" i="20"/>
  <c r="L29" i="20"/>
  <c r="H29" i="20"/>
  <c r="K29" i="20" s="1"/>
  <c r="O28" i="20"/>
  <c r="N28" i="20"/>
  <c r="L28" i="20"/>
  <c r="H28" i="20"/>
  <c r="K28" i="20" s="1"/>
  <c r="O27" i="20"/>
  <c r="N27" i="20"/>
  <c r="L27" i="20"/>
  <c r="H27" i="20"/>
  <c r="M27" i="20" s="1"/>
  <c r="O26" i="20"/>
  <c r="N26" i="20"/>
  <c r="L26" i="20"/>
  <c r="K26" i="20"/>
  <c r="H26" i="20"/>
  <c r="M26" i="20" s="1"/>
  <c r="O25" i="20"/>
  <c r="N25" i="20"/>
  <c r="L25" i="20"/>
  <c r="H25" i="20"/>
  <c r="K25" i="20" s="1"/>
  <c r="O24" i="20"/>
  <c r="N24" i="20"/>
  <c r="L24" i="20"/>
  <c r="H24" i="20"/>
  <c r="M24" i="20" s="1"/>
  <c r="O23" i="20"/>
  <c r="N23" i="20"/>
  <c r="L23" i="20"/>
  <c r="H23" i="20"/>
  <c r="M23" i="20" s="1"/>
  <c r="O22" i="20"/>
  <c r="N22" i="20"/>
  <c r="L22" i="20"/>
  <c r="H22" i="20"/>
  <c r="M22" i="20" s="1"/>
  <c r="P22" i="20" s="1"/>
  <c r="O21" i="20"/>
  <c r="N21" i="20"/>
  <c r="L21" i="20"/>
  <c r="H21" i="20"/>
  <c r="K21" i="20" s="1"/>
  <c r="O20" i="20"/>
  <c r="N20" i="20"/>
  <c r="M20" i="20"/>
  <c r="L20" i="20"/>
  <c r="H20" i="20"/>
  <c r="K20" i="20" s="1"/>
  <c r="O19" i="20"/>
  <c r="N19" i="20"/>
  <c r="L19" i="20"/>
  <c r="H19" i="20"/>
  <c r="M19" i="20" s="1"/>
  <c r="O18" i="20"/>
  <c r="N18" i="20"/>
  <c r="L18" i="20"/>
  <c r="H18" i="20"/>
  <c r="M18" i="20" s="1"/>
  <c r="H46" i="10"/>
  <c r="M46" i="10" s="1"/>
  <c r="L46" i="10"/>
  <c r="N46" i="10"/>
  <c r="O46" i="10"/>
  <c r="H47" i="10"/>
  <c r="K47" i="10"/>
  <c r="L47" i="10"/>
  <c r="M47" i="10"/>
  <c r="P47" i="10" s="1"/>
  <c r="N47" i="10"/>
  <c r="O47" i="10"/>
  <c r="H40" i="10"/>
  <c r="M40" i="10" s="1"/>
  <c r="K40" i="10"/>
  <c r="L40" i="10"/>
  <c r="N40" i="10"/>
  <c r="O40" i="10"/>
  <c r="H41" i="10"/>
  <c r="K41" i="10" s="1"/>
  <c r="L41" i="10"/>
  <c r="N41" i="10"/>
  <c r="O41" i="10"/>
  <c r="O48" i="19"/>
  <c r="N48" i="19"/>
  <c r="L48" i="19"/>
  <c r="H48" i="19"/>
  <c r="K48" i="19" s="1"/>
  <c r="O47" i="19"/>
  <c r="N47" i="19"/>
  <c r="L47" i="19"/>
  <c r="H47" i="19"/>
  <c r="K47" i="19" s="1"/>
  <c r="O46" i="19"/>
  <c r="N46" i="19"/>
  <c r="L46" i="19"/>
  <c r="H46" i="19"/>
  <c r="M46" i="19" s="1"/>
  <c r="O45" i="19"/>
  <c r="N45" i="19"/>
  <c r="L45" i="19"/>
  <c r="H45" i="19"/>
  <c r="M45" i="19" s="1"/>
  <c r="O44" i="19"/>
  <c r="N44" i="19"/>
  <c r="L44" i="19"/>
  <c r="H44" i="19"/>
  <c r="K44" i="19" s="1"/>
  <c r="O43" i="19"/>
  <c r="N43" i="19"/>
  <c r="L43" i="19"/>
  <c r="H43" i="19"/>
  <c r="M43" i="19" s="1"/>
  <c r="O42" i="19"/>
  <c r="N42" i="19"/>
  <c r="L42" i="19"/>
  <c r="H42" i="19"/>
  <c r="K42" i="19" s="1"/>
  <c r="O41" i="19"/>
  <c r="N41" i="19"/>
  <c r="L41" i="19"/>
  <c r="H41" i="19"/>
  <c r="M41" i="19" s="1"/>
  <c r="O40" i="19"/>
  <c r="N40" i="19"/>
  <c r="L40" i="19"/>
  <c r="H40" i="19"/>
  <c r="K40" i="19" s="1"/>
  <c r="O39" i="19"/>
  <c r="N39" i="19"/>
  <c r="L39" i="19"/>
  <c r="H39" i="19"/>
  <c r="M39" i="19" s="1"/>
  <c r="O38" i="19"/>
  <c r="N38" i="19"/>
  <c r="L38" i="19"/>
  <c r="H38" i="19"/>
  <c r="M38" i="19" s="1"/>
  <c r="O37" i="19"/>
  <c r="N37" i="19"/>
  <c r="L37" i="19"/>
  <c r="H37" i="19"/>
  <c r="K37" i="19" s="1"/>
  <c r="O36" i="19"/>
  <c r="N36" i="19"/>
  <c r="L36" i="19"/>
  <c r="H36" i="19"/>
  <c r="M36" i="19" s="1"/>
  <c r="O35" i="19"/>
  <c r="N35" i="19"/>
  <c r="L35" i="19"/>
  <c r="H35" i="19"/>
  <c r="K35" i="19" s="1"/>
  <c r="O34" i="19"/>
  <c r="N34" i="19"/>
  <c r="L34" i="19"/>
  <c r="H34" i="19"/>
  <c r="M34" i="19" s="1"/>
  <c r="O33" i="19"/>
  <c r="N33" i="19"/>
  <c r="L33" i="19"/>
  <c r="H33" i="19"/>
  <c r="K33" i="19" s="1"/>
  <c r="O32" i="19"/>
  <c r="N32" i="19"/>
  <c r="L32" i="19"/>
  <c r="H32" i="19"/>
  <c r="M32" i="19" s="1"/>
  <c r="O31" i="19"/>
  <c r="N31" i="19"/>
  <c r="L31" i="19"/>
  <c r="H31" i="19"/>
  <c r="K31" i="19" s="1"/>
  <c r="O30" i="19"/>
  <c r="N30" i="19"/>
  <c r="L30" i="19"/>
  <c r="K30" i="19"/>
  <c r="H30" i="19"/>
  <c r="M30" i="19" s="1"/>
  <c r="O29" i="19"/>
  <c r="N29" i="19"/>
  <c r="L29" i="19"/>
  <c r="H29" i="19"/>
  <c r="K29" i="19" s="1"/>
  <c r="O28" i="19"/>
  <c r="N28" i="19"/>
  <c r="L28" i="19"/>
  <c r="H28" i="19"/>
  <c r="M28" i="19" s="1"/>
  <c r="O27" i="19"/>
  <c r="N27" i="19"/>
  <c r="L27" i="19"/>
  <c r="H27" i="19"/>
  <c r="K27" i="19" s="1"/>
  <c r="O26" i="19"/>
  <c r="N26" i="19"/>
  <c r="L26" i="19"/>
  <c r="H26" i="19"/>
  <c r="K26" i="19" s="1"/>
  <c r="O25" i="19"/>
  <c r="N25" i="19"/>
  <c r="L25" i="19"/>
  <c r="H25" i="19"/>
  <c r="M25" i="19" s="1"/>
  <c r="O24" i="19"/>
  <c r="N24" i="19"/>
  <c r="L24" i="19"/>
  <c r="H24" i="19"/>
  <c r="M24" i="19" s="1"/>
  <c r="O23" i="19"/>
  <c r="N23" i="19"/>
  <c r="L23" i="19"/>
  <c r="H23" i="19"/>
  <c r="K23" i="19" s="1"/>
  <c r="O22" i="19"/>
  <c r="N22" i="19"/>
  <c r="L22" i="19"/>
  <c r="H22" i="19"/>
  <c r="M22" i="19" s="1"/>
  <c r="O21" i="19"/>
  <c r="N21" i="19"/>
  <c r="L21" i="19"/>
  <c r="H21" i="19"/>
  <c r="M21" i="19" s="1"/>
  <c r="O20" i="19"/>
  <c r="N20" i="19"/>
  <c r="L20" i="19"/>
  <c r="H20" i="19"/>
  <c r="K20" i="19" s="1"/>
  <c r="O19" i="19"/>
  <c r="N19" i="19"/>
  <c r="L19" i="19"/>
  <c r="H19" i="19"/>
  <c r="M19" i="19" s="1"/>
  <c r="P19" i="19" s="1"/>
  <c r="O18" i="19"/>
  <c r="N18" i="19"/>
  <c r="L18" i="19"/>
  <c r="H18" i="19"/>
  <c r="M18" i="19" s="1"/>
  <c r="O49" i="18"/>
  <c r="N49" i="18"/>
  <c r="L49" i="18"/>
  <c r="H49" i="18"/>
  <c r="K49" i="18" s="1"/>
  <c r="O48" i="18"/>
  <c r="N48" i="18"/>
  <c r="L48" i="18"/>
  <c r="H48" i="18"/>
  <c r="M48" i="18" s="1"/>
  <c r="O47" i="18"/>
  <c r="N47" i="18"/>
  <c r="L47" i="18"/>
  <c r="H47" i="18"/>
  <c r="M47" i="18" s="1"/>
  <c r="P47" i="18" s="1"/>
  <c r="O46" i="18"/>
  <c r="N46" i="18"/>
  <c r="L46" i="18"/>
  <c r="H46" i="18"/>
  <c r="K46" i="18" s="1"/>
  <c r="O45" i="18"/>
  <c r="N45" i="18"/>
  <c r="M45" i="18"/>
  <c r="P45" i="18" s="1"/>
  <c r="L45" i="18"/>
  <c r="H45" i="18"/>
  <c r="K45" i="18" s="1"/>
  <c r="O44" i="18"/>
  <c r="N44" i="18"/>
  <c r="L44" i="18"/>
  <c r="H44" i="18"/>
  <c r="K44" i="18" s="1"/>
  <c r="O43" i="18"/>
  <c r="N43" i="18"/>
  <c r="L43" i="18"/>
  <c r="H43" i="18"/>
  <c r="M43" i="18" s="1"/>
  <c r="P43" i="18" s="1"/>
  <c r="O42" i="18"/>
  <c r="N42" i="18"/>
  <c r="M42" i="18"/>
  <c r="L42" i="18"/>
  <c r="H42" i="18"/>
  <c r="K42" i="18" s="1"/>
  <c r="O41" i="18"/>
  <c r="N41" i="18"/>
  <c r="L41" i="18"/>
  <c r="H41" i="18"/>
  <c r="K41" i="18" s="1"/>
  <c r="O40" i="18"/>
  <c r="N40" i="18"/>
  <c r="L40" i="18"/>
  <c r="K40" i="18"/>
  <c r="H40" i="18"/>
  <c r="M40" i="18" s="1"/>
  <c r="O39" i="18"/>
  <c r="N39" i="18"/>
  <c r="L39" i="18"/>
  <c r="H39" i="18"/>
  <c r="M39" i="18" s="1"/>
  <c r="O38" i="18"/>
  <c r="N38" i="18"/>
  <c r="M38" i="18"/>
  <c r="P38" i="18" s="1"/>
  <c r="L38" i="18"/>
  <c r="H38" i="18"/>
  <c r="K38" i="18" s="1"/>
  <c r="O37" i="18"/>
  <c r="N37" i="18"/>
  <c r="M37" i="18"/>
  <c r="L37" i="18"/>
  <c r="H37" i="18"/>
  <c r="K37" i="18" s="1"/>
  <c r="O36" i="18"/>
  <c r="N36" i="18"/>
  <c r="L36" i="18"/>
  <c r="H36" i="18"/>
  <c r="K36" i="18" s="1"/>
  <c r="O35" i="18"/>
  <c r="N35" i="18"/>
  <c r="L35" i="18"/>
  <c r="H35" i="18"/>
  <c r="M35" i="18" s="1"/>
  <c r="O34" i="18"/>
  <c r="N34" i="18"/>
  <c r="L34" i="18"/>
  <c r="H34" i="18"/>
  <c r="K34" i="18" s="1"/>
  <c r="O33" i="18"/>
  <c r="N33" i="18"/>
  <c r="L33" i="18"/>
  <c r="H33" i="18"/>
  <c r="K33" i="18" s="1"/>
  <c r="O32" i="18"/>
  <c r="N32" i="18"/>
  <c r="L32" i="18"/>
  <c r="H32" i="18"/>
  <c r="K32" i="18" s="1"/>
  <c r="O31" i="18"/>
  <c r="N31" i="18"/>
  <c r="L31" i="18"/>
  <c r="H31" i="18"/>
  <c r="M31" i="18" s="1"/>
  <c r="P31" i="18" s="1"/>
  <c r="O30" i="18"/>
  <c r="N30" i="18"/>
  <c r="L30" i="18"/>
  <c r="H30" i="18"/>
  <c r="K30" i="18" s="1"/>
  <c r="O29" i="18"/>
  <c r="N29" i="18"/>
  <c r="M29" i="18"/>
  <c r="P29" i="18" s="1"/>
  <c r="L29" i="18"/>
  <c r="H29" i="18"/>
  <c r="K29" i="18" s="1"/>
  <c r="O28" i="18"/>
  <c r="N28" i="18"/>
  <c r="L28" i="18"/>
  <c r="H28" i="18"/>
  <c r="K28" i="18" s="1"/>
  <c r="O27" i="18"/>
  <c r="N27" i="18"/>
  <c r="L27" i="18"/>
  <c r="H27" i="18"/>
  <c r="M27" i="18" s="1"/>
  <c r="P27" i="18" s="1"/>
  <c r="O26" i="18"/>
  <c r="N26" i="18"/>
  <c r="L26" i="18"/>
  <c r="H26" i="18"/>
  <c r="K26" i="18" s="1"/>
  <c r="O25" i="18"/>
  <c r="N25" i="18"/>
  <c r="L25" i="18"/>
  <c r="H25" i="18"/>
  <c r="K25" i="18" s="1"/>
  <c r="O24" i="18"/>
  <c r="N24" i="18"/>
  <c r="L24" i="18"/>
  <c r="H24" i="18"/>
  <c r="M24" i="18" s="1"/>
  <c r="O23" i="18"/>
  <c r="N23" i="18"/>
  <c r="L23" i="18"/>
  <c r="H23" i="18"/>
  <c r="M23" i="18" s="1"/>
  <c r="O22" i="18"/>
  <c r="N22" i="18"/>
  <c r="L22" i="18"/>
  <c r="H22" i="18"/>
  <c r="K22" i="18" s="1"/>
  <c r="O21" i="18"/>
  <c r="N21" i="18"/>
  <c r="L21" i="18"/>
  <c r="H21" i="18"/>
  <c r="K21" i="18" s="1"/>
  <c r="O20" i="18"/>
  <c r="N20" i="18"/>
  <c r="L20" i="18"/>
  <c r="H20" i="18"/>
  <c r="M20" i="18" s="1"/>
  <c r="O19" i="18"/>
  <c r="N19" i="18"/>
  <c r="L19" i="18"/>
  <c r="H19" i="18"/>
  <c r="M19" i="18" s="1"/>
  <c r="O18" i="18"/>
  <c r="N18" i="18"/>
  <c r="L18" i="18"/>
  <c r="H18" i="18"/>
  <c r="K18" i="18" s="1"/>
  <c r="O44" i="17"/>
  <c r="N44" i="17"/>
  <c r="L44" i="17"/>
  <c r="H44" i="17"/>
  <c r="K44" i="17" s="1"/>
  <c r="O43" i="17"/>
  <c r="N43" i="17"/>
  <c r="L43" i="17"/>
  <c r="H43" i="17"/>
  <c r="M43" i="17" s="1"/>
  <c r="P43" i="17" s="1"/>
  <c r="O42" i="17"/>
  <c r="N42" i="17"/>
  <c r="L42" i="17"/>
  <c r="H42" i="17"/>
  <c r="K42" i="17" s="1"/>
  <c r="O41" i="17"/>
  <c r="N41" i="17"/>
  <c r="L41" i="17"/>
  <c r="H41" i="17"/>
  <c r="K41" i="17" s="1"/>
  <c r="O40" i="17"/>
  <c r="N40" i="17"/>
  <c r="L40" i="17"/>
  <c r="H40" i="17"/>
  <c r="K40" i="17" s="1"/>
  <c r="O39" i="17"/>
  <c r="N39" i="17"/>
  <c r="L39" i="17"/>
  <c r="H39" i="17"/>
  <c r="M39" i="17" s="1"/>
  <c r="O38" i="17"/>
  <c r="N38" i="17"/>
  <c r="L38" i="17"/>
  <c r="H38" i="17"/>
  <c r="M38" i="17" s="1"/>
  <c r="P38" i="17" s="1"/>
  <c r="O37" i="17"/>
  <c r="N37" i="17"/>
  <c r="L37" i="17"/>
  <c r="H37" i="17"/>
  <c r="K37" i="17" s="1"/>
  <c r="O36" i="17"/>
  <c r="N36" i="17"/>
  <c r="L36" i="17"/>
  <c r="H36" i="17"/>
  <c r="K36" i="17" s="1"/>
  <c r="O35" i="17"/>
  <c r="N35" i="17"/>
  <c r="L35" i="17"/>
  <c r="H35" i="17"/>
  <c r="M35" i="17" s="1"/>
  <c r="O34" i="17"/>
  <c r="N34" i="17"/>
  <c r="L34" i="17"/>
  <c r="H34" i="17"/>
  <c r="M34" i="17" s="1"/>
  <c r="O33" i="17"/>
  <c r="N33" i="17"/>
  <c r="L33" i="17"/>
  <c r="H33" i="17"/>
  <c r="K33" i="17" s="1"/>
  <c r="O32" i="17"/>
  <c r="N32" i="17"/>
  <c r="L32" i="17"/>
  <c r="H32" i="17"/>
  <c r="M32" i="17" s="1"/>
  <c r="O31" i="17"/>
  <c r="N31" i="17"/>
  <c r="L31" i="17"/>
  <c r="H31" i="17"/>
  <c r="M31" i="17" s="1"/>
  <c r="O30" i="17"/>
  <c r="N30" i="17"/>
  <c r="L30" i="17"/>
  <c r="H30" i="17"/>
  <c r="M30" i="17" s="1"/>
  <c r="O29" i="17"/>
  <c r="N29" i="17"/>
  <c r="L29" i="17"/>
  <c r="H29" i="17"/>
  <c r="K29" i="17" s="1"/>
  <c r="O28" i="17"/>
  <c r="N28" i="17"/>
  <c r="L28" i="17"/>
  <c r="H28" i="17"/>
  <c r="K28" i="17" s="1"/>
  <c r="O27" i="17"/>
  <c r="N27" i="17"/>
  <c r="L27" i="17"/>
  <c r="H27" i="17"/>
  <c r="M27" i="17" s="1"/>
  <c r="O26" i="17"/>
  <c r="N26" i="17"/>
  <c r="L26" i="17"/>
  <c r="H26" i="17"/>
  <c r="K26" i="17" s="1"/>
  <c r="O25" i="17"/>
  <c r="N25" i="17"/>
  <c r="L25" i="17"/>
  <c r="H25" i="17"/>
  <c r="K25" i="17" s="1"/>
  <c r="O24" i="17"/>
  <c r="N24" i="17"/>
  <c r="L24" i="17"/>
  <c r="H24" i="17"/>
  <c r="M24" i="17" s="1"/>
  <c r="O23" i="17"/>
  <c r="N23" i="17"/>
  <c r="L23" i="17"/>
  <c r="H23" i="17"/>
  <c r="M23" i="17" s="1"/>
  <c r="O22" i="17"/>
  <c r="N22" i="17"/>
  <c r="L22" i="17"/>
  <c r="H22" i="17"/>
  <c r="K22" i="17" s="1"/>
  <c r="O21" i="17"/>
  <c r="N21" i="17"/>
  <c r="L21" i="17"/>
  <c r="H21" i="17"/>
  <c r="K21" i="17" s="1"/>
  <c r="O20" i="17"/>
  <c r="N20" i="17"/>
  <c r="L20" i="17"/>
  <c r="H20" i="17"/>
  <c r="M20" i="17" s="1"/>
  <c r="O19" i="17"/>
  <c r="N19" i="17"/>
  <c r="L19" i="17"/>
  <c r="H19" i="17"/>
  <c r="M19" i="17" s="1"/>
  <c r="O18" i="17"/>
  <c r="N18" i="17"/>
  <c r="L18" i="17"/>
  <c r="H18" i="17"/>
  <c r="K18" i="17" s="1"/>
  <c r="H52" i="11"/>
  <c r="K52" i="11" s="1"/>
  <c r="L52" i="11"/>
  <c r="N52" i="11"/>
  <c r="O52" i="11"/>
  <c r="H53" i="11"/>
  <c r="K53" i="11" s="1"/>
  <c r="L53" i="11"/>
  <c r="N53" i="11"/>
  <c r="O53" i="11"/>
  <c r="H54" i="11"/>
  <c r="M54" i="11" s="1"/>
  <c r="L54" i="11"/>
  <c r="N54" i="11"/>
  <c r="O54" i="11"/>
  <c r="H55" i="11"/>
  <c r="M55" i="11" s="1"/>
  <c r="L55" i="11"/>
  <c r="N55" i="11"/>
  <c r="O55" i="11"/>
  <c r="H56" i="11"/>
  <c r="M56" i="11" s="1"/>
  <c r="L56" i="11"/>
  <c r="N56" i="11"/>
  <c r="O56" i="11"/>
  <c r="K45" i="19" l="1"/>
  <c r="K48" i="20"/>
  <c r="K43" i="20"/>
  <c r="M32" i="20"/>
  <c r="K22" i="20"/>
  <c r="K39" i="20"/>
  <c r="P38" i="20"/>
  <c r="P20" i="20"/>
  <c r="P23" i="20"/>
  <c r="P40" i="20"/>
  <c r="P42" i="20"/>
  <c r="P30" i="20"/>
  <c r="P18" i="20"/>
  <c r="K43" i="17"/>
  <c r="M25" i="18"/>
  <c r="M33" i="18"/>
  <c r="P33" i="18" s="1"/>
  <c r="M46" i="18"/>
  <c r="K48" i="18"/>
  <c r="M35" i="19"/>
  <c r="P35" i="19" s="1"/>
  <c r="M41" i="10"/>
  <c r="P41" i="10" s="1"/>
  <c r="P46" i="20"/>
  <c r="K56" i="11"/>
  <c r="M28" i="17"/>
  <c r="K30" i="17"/>
  <c r="M26" i="18"/>
  <c r="P26" i="18" s="1"/>
  <c r="M34" i="18"/>
  <c r="M41" i="18"/>
  <c r="K19" i="19"/>
  <c r="M23" i="19"/>
  <c r="K46" i="19"/>
  <c r="K46" i="10"/>
  <c r="P42" i="18"/>
  <c r="P46" i="10"/>
  <c r="M36" i="17"/>
  <c r="K39" i="17"/>
  <c r="M21" i="18"/>
  <c r="P21" i="18" s="1"/>
  <c r="M30" i="18"/>
  <c r="P40" i="10"/>
  <c r="K18" i="20"/>
  <c r="K24" i="20"/>
  <c r="M28" i="20"/>
  <c r="P28" i="20" s="1"/>
  <c r="K30" i="20"/>
  <c r="P31" i="20"/>
  <c r="M36" i="20"/>
  <c r="P36" i="20" s="1"/>
  <c r="K38" i="20"/>
  <c r="P39" i="20"/>
  <c r="K42" i="20"/>
  <c r="P43" i="20"/>
  <c r="M44" i="20"/>
  <c r="P44" i="20" s="1"/>
  <c r="K46" i="20"/>
  <c r="P47" i="20"/>
  <c r="P26" i="20"/>
  <c r="P34" i="20"/>
  <c r="P24" i="20"/>
  <c r="P27" i="20"/>
  <c r="P32" i="20"/>
  <c r="P35" i="20"/>
  <c r="P19" i="20"/>
  <c r="P18" i="19"/>
  <c r="K18" i="19"/>
  <c r="M20" i="19"/>
  <c r="P20" i="19" s="1"/>
  <c r="K22" i="19"/>
  <c r="P28" i="19"/>
  <c r="P30" i="19"/>
  <c r="M31" i="19"/>
  <c r="K34" i="19"/>
  <c r="K39" i="19"/>
  <c r="P43" i="19"/>
  <c r="M27" i="19"/>
  <c r="P27" i="19" s="1"/>
  <c r="M42" i="19"/>
  <c r="P42" i="19" s="1"/>
  <c r="M47" i="19"/>
  <c r="K41" i="19"/>
  <c r="P46" i="19"/>
  <c r="K38" i="19"/>
  <c r="P47" i="19"/>
  <c r="P45" i="19"/>
  <c r="P21" i="19"/>
  <c r="P22" i="19"/>
  <c r="P23" i="19"/>
  <c r="P32" i="19"/>
  <c r="P34" i="19"/>
  <c r="P31" i="19"/>
  <c r="P41" i="19"/>
  <c r="P24" i="19"/>
  <c r="P25" i="19"/>
  <c r="P36" i="19"/>
  <c r="P38" i="19"/>
  <c r="P39" i="19"/>
  <c r="M22" i="18"/>
  <c r="K24" i="18"/>
  <c r="K20" i="18"/>
  <c r="M28" i="18"/>
  <c r="M32" i="18"/>
  <c r="M36" i="18"/>
  <c r="M44" i="18"/>
  <c r="M49" i="18"/>
  <c r="P49" i="18" s="1"/>
  <c r="P23" i="18"/>
  <c r="P24" i="18"/>
  <c r="P40" i="18"/>
  <c r="P41" i="18"/>
  <c r="P19" i="18"/>
  <c r="P37" i="18"/>
  <c r="P25" i="18"/>
  <c r="P44" i="18"/>
  <c r="P20" i="18"/>
  <c r="P22" i="18"/>
  <c r="K34" i="17"/>
  <c r="P19" i="17"/>
  <c r="P20" i="17"/>
  <c r="P23" i="17"/>
  <c r="P24" i="17"/>
  <c r="P27" i="17"/>
  <c r="K35" i="17"/>
  <c r="M44" i="17"/>
  <c r="P44" i="17" s="1"/>
  <c r="M40" i="17"/>
  <c r="P40" i="17" s="1"/>
  <c r="K38" i="17"/>
  <c r="P35" i="17"/>
  <c r="P39" i="17"/>
  <c r="P32" i="17"/>
  <c r="P34" i="17"/>
  <c r="P36" i="17"/>
  <c r="P30" i="17"/>
  <c r="P28" i="17"/>
  <c r="P31" i="17"/>
  <c r="K19" i="20"/>
  <c r="M21" i="20"/>
  <c r="P21" i="20" s="1"/>
  <c r="K23" i="20"/>
  <c r="M25" i="20"/>
  <c r="P25" i="20" s="1"/>
  <c r="K27" i="20"/>
  <c r="M29" i="20"/>
  <c r="P29" i="20" s="1"/>
  <c r="K31" i="20"/>
  <c r="M33" i="20"/>
  <c r="P33" i="20" s="1"/>
  <c r="K35" i="20"/>
  <c r="M37" i="20"/>
  <c r="P37" i="20" s="1"/>
  <c r="M41" i="20"/>
  <c r="P41" i="20" s="1"/>
  <c r="M45" i="20"/>
  <c r="P45" i="20" s="1"/>
  <c r="M49" i="20"/>
  <c r="P49" i="20" s="1"/>
  <c r="P56" i="11"/>
  <c r="M52" i="11"/>
  <c r="P52" i="11" s="1"/>
  <c r="K55" i="11"/>
  <c r="M53" i="11"/>
  <c r="P53" i="11" s="1"/>
  <c r="P55" i="11"/>
  <c r="P54" i="11"/>
  <c r="K21" i="19"/>
  <c r="K25" i="19"/>
  <c r="K24" i="19"/>
  <c r="M26" i="19"/>
  <c r="P26" i="19" s="1"/>
  <c r="K28" i="19"/>
  <c r="K32" i="19"/>
  <c r="K36" i="19"/>
  <c r="K43" i="19"/>
  <c r="M29" i="19"/>
  <c r="P29" i="19" s="1"/>
  <c r="M33" i="19"/>
  <c r="P33" i="19" s="1"/>
  <c r="M37" i="19"/>
  <c r="P37" i="19" s="1"/>
  <c r="M40" i="19"/>
  <c r="P40" i="19" s="1"/>
  <c r="M44" i="19"/>
  <c r="P44" i="19" s="1"/>
  <c r="M48" i="19"/>
  <c r="P48" i="19" s="1"/>
  <c r="P46" i="18"/>
  <c r="P48" i="18"/>
  <c r="P39" i="18"/>
  <c r="P32" i="18"/>
  <c r="P35" i="18"/>
  <c r="P34" i="18"/>
  <c r="P36" i="18"/>
  <c r="P28" i="18"/>
  <c r="P30" i="18"/>
  <c r="M18" i="18"/>
  <c r="P18" i="18" s="1"/>
  <c r="K19" i="18"/>
  <c r="K23" i="18"/>
  <c r="K27" i="18"/>
  <c r="K31" i="18"/>
  <c r="K35" i="18"/>
  <c r="K39" i="18"/>
  <c r="K43" i="18"/>
  <c r="K47" i="18"/>
  <c r="M18" i="17"/>
  <c r="P18" i="17" s="1"/>
  <c r="K20" i="17"/>
  <c r="M22" i="17"/>
  <c r="P22" i="17" s="1"/>
  <c r="K24" i="17"/>
  <c r="M26" i="17"/>
  <c r="P26" i="17" s="1"/>
  <c r="K32" i="17"/>
  <c r="M42" i="17"/>
  <c r="P42" i="17" s="1"/>
  <c r="K19" i="17"/>
  <c r="M21" i="17"/>
  <c r="P21" i="17" s="1"/>
  <c r="K23" i="17"/>
  <c r="M25" i="17"/>
  <c r="P25" i="17" s="1"/>
  <c r="K27" i="17"/>
  <c r="M29" i="17"/>
  <c r="P29" i="17" s="1"/>
  <c r="K31" i="17"/>
  <c r="M33" i="17"/>
  <c r="P33" i="17" s="1"/>
  <c r="M37" i="17"/>
  <c r="P37" i="17" s="1"/>
  <c r="M41" i="17"/>
  <c r="P41" i="17" s="1"/>
  <c r="K54" i="11"/>
  <c r="H44" i="7"/>
  <c r="K44" i="7" s="1"/>
  <c r="L44" i="7"/>
  <c r="N44" i="7"/>
  <c r="O44" i="7"/>
  <c r="H45" i="7"/>
  <c r="K45" i="7" s="1"/>
  <c r="L45" i="7"/>
  <c r="N45" i="7"/>
  <c r="O45" i="7"/>
  <c r="H46" i="7"/>
  <c r="K46" i="7" s="1"/>
  <c r="L46" i="7"/>
  <c r="N46" i="7"/>
  <c r="O46" i="7"/>
  <c r="H47" i="7"/>
  <c r="M47" i="7" s="1"/>
  <c r="P47" i="7" s="1"/>
  <c r="L47" i="7"/>
  <c r="N47" i="7"/>
  <c r="O47" i="7"/>
  <c r="H48" i="7"/>
  <c r="M48" i="7" s="1"/>
  <c r="L48" i="7"/>
  <c r="N48" i="7"/>
  <c r="O48" i="7"/>
  <c r="H49" i="7"/>
  <c r="K49" i="7" s="1"/>
  <c r="L49" i="7"/>
  <c r="N49" i="7"/>
  <c r="O49" i="7"/>
  <c r="H50" i="7"/>
  <c r="K50" i="7" s="1"/>
  <c r="L50" i="7"/>
  <c r="N50" i="7"/>
  <c r="O50" i="7"/>
  <c r="H51" i="7"/>
  <c r="M51" i="7" s="1"/>
  <c r="L51" i="7"/>
  <c r="N51" i="7"/>
  <c r="O51" i="7"/>
  <c r="H52" i="7"/>
  <c r="M52" i="7" s="1"/>
  <c r="L52" i="7"/>
  <c r="N52" i="7"/>
  <c r="O52" i="7"/>
  <c r="H53" i="7"/>
  <c r="K53" i="7" s="1"/>
  <c r="L53" i="7"/>
  <c r="N53" i="7"/>
  <c r="O53" i="7"/>
  <c r="H54" i="7"/>
  <c r="K54" i="7" s="1"/>
  <c r="L54" i="7"/>
  <c r="N54" i="7"/>
  <c r="O54" i="7"/>
  <c r="H55" i="7"/>
  <c r="M55" i="7" s="1"/>
  <c r="L55" i="7"/>
  <c r="N55" i="7"/>
  <c r="O55" i="7"/>
  <c r="H56" i="7"/>
  <c r="M56" i="7" s="1"/>
  <c r="L56" i="7"/>
  <c r="N56" i="7"/>
  <c r="O56" i="7"/>
  <c r="H57" i="7"/>
  <c r="K57" i="7" s="1"/>
  <c r="L57" i="7"/>
  <c r="N57" i="7"/>
  <c r="O57" i="7"/>
  <c r="H58" i="7"/>
  <c r="K58" i="7" s="1"/>
  <c r="L58" i="7"/>
  <c r="N58" i="7"/>
  <c r="O58" i="7"/>
  <c r="H59" i="7"/>
  <c r="M59" i="7" s="1"/>
  <c r="L59" i="7"/>
  <c r="N59" i="7"/>
  <c r="O59" i="7"/>
  <c r="H60" i="7"/>
  <c r="M60" i="7" s="1"/>
  <c r="L60" i="7"/>
  <c r="N60" i="7"/>
  <c r="O60" i="7"/>
  <c r="H61" i="7"/>
  <c r="K61" i="7" s="1"/>
  <c r="L61" i="7"/>
  <c r="N61" i="7"/>
  <c r="O61" i="7"/>
  <c r="H62" i="7"/>
  <c r="K62" i="7" s="1"/>
  <c r="L62" i="7"/>
  <c r="N62" i="7"/>
  <c r="O62" i="7"/>
  <c r="H63" i="7"/>
  <c r="M63" i="7" s="1"/>
  <c r="L63" i="7"/>
  <c r="N63" i="7"/>
  <c r="O63" i="7"/>
  <c r="H64" i="7"/>
  <c r="M64" i="7" s="1"/>
  <c r="L64" i="7"/>
  <c r="N64" i="7"/>
  <c r="O64" i="7"/>
  <c r="H65" i="7"/>
  <c r="K65" i="7" s="1"/>
  <c r="L65" i="7"/>
  <c r="N65" i="7"/>
  <c r="O65" i="7"/>
  <c r="H66" i="7"/>
  <c r="K66" i="7" s="1"/>
  <c r="L66" i="7"/>
  <c r="M66" i="7"/>
  <c r="P66" i="7" s="1"/>
  <c r="N66" i="7"/>
  <c r="O66" i="7"/>
  <c r="H67" i="7"/>
  <c r="M67" i="7" s="1"/>
  <c r="P67" i="7" s="1"/>
  <c r="L67" i="7"/>
  <c r="N67" i="7"/>
  <c r="O67" i="7"/>
  <c r="H68" i="7"/>
  <c r="M68" i="7" s="1"/>
  <c r="L68" i="7"/>
  <c r="N68" i="7"/>
  <c r="O68" i="7"/>
  <c r="H69" i="7"/>
  <c r="K69" i="7" s="1"/>
  <c r="L69" i="7"/>
  <c r="N69" i="7"/>
  <c r="O69" i="7"/>
  <c r="H70" i="7"/>
  <c r="M70" i="7" s="1"/>
  <c r="L70" i="7"/>
  <c r="N70" i="7"/>
  <c r="O70" i="7"/>
  <c r="H71" i="7"/>
  <c r="M71" i="7" s="1"/>
  <c r="P71" i="7" s="1"/>
  <c r="L71" i="7"/>
  <c r="N71" i="7"/>
  <c r="O71" i="7"/>
  <c r="H72" i="7"/>
  <c r="M72" i="7" s="1"/>
  <c r="L72" i="7"/>
  <c r="N72" i="7"/>
  <c r="O72" i="7"/>
  <c r="H73" i="7"/>
  <c r="K73" i="7" s="1"/>
  <c r="L73" i="7"/>
  <c r="N73" i="7"/>
  <c r="O73" i="7"/>
  <c r="H74" i="7"/>
  <c r="M74" i="7" s="1"/>
  <c r="L74" i="7"/>
  <c r="N74" i="7"/>
  <c r="O74" i="7"/>
  <c r="H75" i="7"/>
  <c r="M75" i="7" s="1"/>
  <c r="L75" i="7"/>
  <c r="N75" i="7"/>
  <c r="O75" i="7"/>
  <c r="H76" i="7"/>
  <c r="K76" i="7" s="1"/>
  <c r="L76" i="7"/>
  <c r="N76" i="7"/>
  <c r="O76" i="7"/>
  <c r="H77" i="7"/>
  <c r="K77" i="7" s="1"/>
  <c r="L77" i="7"/>
  <c r="N77" i="7"/>
  <c r="O77" i="7"/>
  <c r="H78" i="7"/>
  <c r="M78" i="7" s="1"/>
  <c r="L78" i="7"/>
  <c r="N78" i="7"/>
  <c r="O78" i="7"/>
  <c r="H79" i="7"/>
  <c r="M79" i="7" s="1"/>
  <c r="L79" i="7"/>
  <c r="N79" i="7"/>
  <c r="O79" i="7"/>
  <c r="H80" i="7"/>
  <c r="M80" i="7" s="1"/>
  <c r="L80" i="7"/>
  <c r="N80" i="7"/>
  <c r="O80" i="7"/>
  <c r="H81" i="7"/>
  <c r="K81" i="7" s="1"/>
  <c r="L81" i="7"/>
  <c r="N81" i="7"/>
  <c r="O81" i="7"/>
  <c r="H82" i="7"/>
  <c r="K82" i="7" s="1"/>
  <c r="L82" i="7"/>
  <c r="N82" i="7"/>
  <c r="O82" i="7"/>
  <c r="H83" i="7"/>
  <c r="M83" i="7" s="1"/>
  <c r="L83" i="7"/>
  <c r="N83" i="7"/>
  <c r="O83" i="7"/>
  <c r="H84" i="7"/>
  <c r="M84" i="7" s="1"/>
  <c r="L84" i="7"/>
  <c r="N84" i="7"/>
  <c r="O84" i="7"/>
  <c r="H85" i="7"/>
  <c r="K85" i="7" s="1"/>
  <c r="L85" i="7"/>
  <c r="N85" i="7"/>
  <c r="O85" i="7"/>
  <c r="H86" i="7"/>
  <c r="K86" i="7" s="1"/>
  <c r="L86" i="7"/>
  <c r="N86" i="7"/>
  <c r="O86" i="7"/>
  <c r="O45" i="15"/>
  <c r="N45" i="15"/>
  <c r="L45" i="15"/>
  <c r="H45" i="15"/>
  <c r="M45" i="15" s="1"/>
  <c r="O44" i="15"/>
  <c r="N44" i="15"/>
  <c r="L44" i="15"/>
  <c r="H44" i="15"/>
  <c r="M44" i="15" s="1"/>
  <c r="O43" i="15"/>
  <c r="N43" i="15"/>
  <c r="L43" i="15"/>
  <c r="H43" i="15"/>
  <c r="K43" i="15" s="1"/>
  <c r="O42" i="15"/>
  <c r="N42" i="15"/>
  <c r="L42" i="15"/>
  <c r="H42" i="15"/>
  <c r="M42" i="15" s="1"/>
  <c r="O41" i="15"/>
  <c r="N41" i="15"/>
  <c r="L41" i="15"/>
  <c r="H41" i="15"/>
  <c r="M41" i="15" s="1"/>
  <c r="O40" i="15"/>
  <c r="N40" i="15"/>
  <c r="L40" i="15"/>
  <c r="H40" i="15"/>
  <c r="M40" i="15" s="1"/>
  <c r="O39" i="15"/>
  <c r="N39" i="15"/>
  <c r="L39" i="15"/>
  <c r="H39" i="15"/>
  <c r="K39" i="15" s="1"/>
  <c r="O38" i="15"/>
  <c r="N38" i="15"/>
  <c r="L38" i="15"/>
  <c r="H38" i="15"/>
  <c r="M38" i="15" s="1"/>
  <c r="O37" i="15"/>
  <c r="N37" i="15"/>
  <c r="L37" i="15"/>
  <c r="K37" i="15"/>
  <c r="H37" i="15"/>
  <c r="M37" i="15" s="1"/>
  <c r="O36" i="15"/>
  <c r="N36" i="15"/>
  <c r="L36" i="15"/>
  <c r="H36" i="15"/>
  <c r="M36" i="15" s="1"/>
  <c r="O35" i="15"/>
  <c r="N35" i="15"/>
  <c r="L35" i="15"/>
  <c r="H35" i="15"/>
  <c r="K35" i="15" s="1"/>
  <c r="O34" i="15"/>
  <c r="N34" i="15"/>
  <c r="L34" i="15"/>
  <c r="K34" i="15"/>
  <c r="H34" i="15"/>
  <c r="M34" i="15" s="1"/>
  <c r="O33" i="15"/>
  <c r="N33" i="15"/>
  <c r="L33" i="15"/>
  <c r="H33" i="15"/>
  <c r="M33" i="15" s="1"/>
  <c r="O32" i="15"/>
  <c r="N32" i="15"/>
  <c r="L32" i="15"/>
  <c r="H32" i="15"/>
  <c r="M32" i="15" s="1"/>
  <c r="O31" i="15"/>
  <c r="N31" i="15"/>
  <c r="L31" i="15"/>
  <c r="H31" i="15"/>
  <c r="K31" i="15" s="1"/>
  <c r="O30" i="15"/>
  <c r="N30" i="15"/>
  <c r="L30" i="15"/>
  <c r="H30" i="15"/>
  <c r="K30" i="15" s="1"/>
  <c r="O29" i="15"/>
  <c r="N29" i="15"/>
  <c r="L29" i="15"/>
  <c r="H29" i="15"/>
  <c r="M29" i="15" s="1"/>
  <c r="O28" i="15"/>
  <c r="N28" i="15"/>
  <c r="L28" i="15"/>
  <c r="H28" i="15"/>
  <c r="M28" i="15" s="1"/>
  <c r="O27" i="15"/>
  <c r="N27" i="15"/>
  <c r="L27" i="15"/>
  <c r="H27" i="15"/>
  <c r="K27" i="15" s="1"/>
  <c r="O26" i="15"/>
  <c r="N26" i="15"/>
  <c r="L26" i="15"/>
  <c r="H26" i="15"/>
  <c r="K26" i="15" s="1"/>
  <c r="O25" i="15"/>
  <c r="N25" i="15"/>
  <c r="L25" i="15"/>
  <c r="H25" i="15"/>
  <c r="M25" i="15" s="1"/>
  <c r="P25" i="15" s="1"/>
  <c r="O24" i="15"/>
  <c r="N24" i="15"/>
  <c r="L24" i="15"/>
  <c r="H24" i="15"/>
  <c r="M24" i="15" s="1"/>
  <c r="P24" i="15" s="1"/>
  <c r="O23" i="15"/>
  <c r="N23" i="15"/>
  <c r="L23" i="15"/>
  <c r="H23" i="15"/>
  <c r="M23" i="15" s="1"/>
  <c r="P23" i="15" s="1"/>
  <c r="O22" i="15"/>
  <c r="N22" i="15"/>
  <c r="L22" i="15"/>
  <c r="H22" i="15"/>
  <c r="K22" i="15" s="1"/>
  <c r="O21" i="15"/>
  <c r="N21" i="15"/>
  <c r="L21" i="15"/>
  <c r="H21" i="15"/>
  <c r="K21" i="15" s="1"/>
  <c r="O20" i="15"/>
  <c r="N20" i="15"/>
  <c r="L20" i="15"/>
  <c r="H20" i="15"/>
  <c r="M20" i="15" s="1"/>
  <c r="P20" i="15" s="1"/>
  <c r="O19" i="15"/>
  <c r="N19" i="15"/>
  <c r="L19" i="15"/>
  <c r="H19" i="15"/>
  <c r="M19" i="15" s="1"/>
  <c r="P19" i="15" s="1"/>
  <c r="O18" i="15"/>
  <c r="N18" i="15"/>
  <c r="L18" i="15"/>
  <c r="K18" i="15"/>
  <c r="H18" i="15"/>
  <c r="M18" i="15" s="1"/>
  <c r="P18" i="15" s="1"/>
  <c r="O45" i="14"/>
  <c r="N45" i="14"/>
  <c r="L45" i="14"/>
  <c r="H45" i="14"/>
  <c r="M45" i="14" s="1"/>
  <c r="P45" i="14" s="1"/>
  <c r="O44" i="14"/>
  <c r="N44" i="14"/>
  <c r="L44" i="14"/>
  <c r="H44" i="14"/>
  <c r="M44" i="14" s="1"/>
  <c r="P44" i="14" s="1"/>
  <c r="O43" i="14"/>
  <c r="N43" i="14"/>
  <c r="L43" i="14"/>
  <c r="K43" i="14"/>
  <c r="H43" i="14"/>
  <c r="M43" i="14" s="1"/>
  <c r="O42" i="14"/>
  <c r="N42" i="14"/>
  <c r="L42" i="14"/>
  <c r="K42" i="14"/>
  <c r="H42" i="14"/>
  <c r="M42" i="14" s="1"/>
  <c r="O41" i="14"/>
  <c r="N41" i="14"/>
  <c r="L41" i="14"/>
  <c r="H41" i="14"/>
  <c r="M41" i="14" s="1"/>
  <c r="O40" i="14"/>
  <c r="N40" i="14"/>
  <c r="L40" i="14"/>
  <c r="H40" i="14"/>
  <c r="M40" i="14" s="1"/>
  <c r="P40" i="14" s="1"/>
  <c r="O39" i="14"/>
  <c r="N39" i="14"/>
  <c r="L39" i="14"/>
  <c r="H39" i="14"/>
  <c r="M39" i="14" s="1"/>
  <c r="O38" i="14"/>
  <c r="N38" i="14"/>
  <c r="L38" i="14"/>
  <c r="K38" i="14"/>
  <c r="H38" i="14"/>
  <c r="M38" i="14" s="1"/>
  <c r="O37" i="14"/>
  <c r="N37" i="14"/>
  <c r="L37" i="14"/>
  <c r="H37" i="14"/>
  <c r="M37" i="14" s="1"/>
  <c r="P37" i="14" s="1"/>
  <c r="O36" i="14"/>
  <c r="N36" i="14"/>
  <c r="L36" i="14"/>
  <c r="H36" i="14"/>
  <c r="M36" i="14" s="1"/>
  <c r="P36" i="14" s="1"/>
  <c r="O35" i="14"/>
  <c r="N35" i="14"/>
  <c r="L35" i="14"/>
  <c r="K35" i="14"/>
  <c r="H35" i="14"/>
  <c r="M35" i="14" s="1"/>
  <c r="P35" i="14" s="1"/>
  <c r="O34" i="14"/>
  <c r="N34" i="14"/>
  <c r="L34" i="14"/>
  <c r="H34" i="14"/>
  <c r="K34" i="14" s="1"/>
  <c r="O33" i="14"/>
  <c r="N33" i="14"/>
  <c r="L33" i="14"/>
  <c r="K33" i="14"/>
  <c r="H33" i="14"/>
  <c r="M33" i="14" s="1"/>
  <c r="O32" i="14"/>
  <c r="N32" i="14"/>
  <c r="L32" i="14"/>
  <c r="H32" i="14"/>
  <c r="M32" i="14" s="1"/>
  <c r="O31" i="14"/>
  <c r="N31" i="14"/>
  <c r="L31" i="14"/>
  <c r="H31" i="14"/>
  <c r="M31" i="14" s="1"/>
  <c r="P31" i="14" s="1"/>
  <c r="O30" i="14"/>
  <c r="N30" i="14"/>
  <c r="L30" i="14"/>
  <c r="H30" i="14"/>
  <c r="K30" i="14" s="1"/>
  <c r="O29" i="14"/>
  <c r="N29" i="14"/>
  <c r="L29" i="14"/>
  <c r="H29" i="14"/>
  <c r="M29" i="14" s="1"/>
  <c r="O28" i="14"/>
  <c r="N28" i="14"/>
  <c r="L28" i="14"/>
  <c r="H28" i="14"/>
  <c r="M28" i="14" s="1"/>
  <c r="O27" i="14"/>
  <c r="N27" i="14"/>
  <c r="L27" i="14"/>
  <c r="H27" i="14"/>
  <c r="K27" i="14" s="1"/>
  <c r="O26" i="14"/>
  <c r="N26" i="14"/>
  <c r="L26" i="14"/>
  <c r="H26" i="14"/>
  <c r="K26" i="14" s="1"/>
  <c r="O25" i="14"/>
  <c r="N25" i="14"/>
  <c r="L25" i="14"/>
  <c r="K25" i="14"/>
  <c r="H25" i="14"/>
  <c r="M25" i="14" s="1"/>
  <c r="O24" i="14"/>
  <c r="N24" i="14"/>
  <c r="L24" i="14"/>
  <c r="H24" i="14"/>
  <c r="M24" i="14" s="1"/>
  <c r="P24" i="14" s="1"/>
  <c r="O23" i="14"/>
  <c r="N23" i="14"/>
  <c r="M23" i="14"/>
  <c r="L23" i="14"/>
  <c r="H23" i="14"/>
  <c r="K23" i="14" s="1"/>
  <c r="O22" i="14"/>
  <c r="N22" i="14"/>
  <c r="L22" i="14"/>
  <c r="H22" i="14"/>
  <c r="K22" i="14" s="1"/>
  <c r="O21" i="14"/>
  <c r="N21" i="14"/>
  <c r="L21" i="14"/>
  <c r="H21" i="14"/>
  <c r="M21" i="14" s="1"/>
  <c r="O20" i="14"/>
  <c r="N20" i="14"/>
  <c r="L20" i="14"/>
  <c r="H20" i="14"/>
  <c r="M20" i="14" s="1"/>
  <c r="O19" i="14"/>
  <c r="N19" i="14"/>
  <c r="L19" i="14"/>
  <c r="H19" i="14"/>
  <c r="M19" i="14" s="1"/>
  <c r="O18" i="14"/>
  <c r="N18" i="14"/>
  <c r="L18" i="14"/>
  <c r="H18" i="14"/>
  <c r="K18" i="14" s="1"/>
  <c r="O51" i="13"/>
  <c r="N51" i="13"/>
  <c r="L51" i="13"/>
  <c r="H51" i="13"/>
  <c r="M51" i="13" s="1"/>
  <c r="P51" i="13" s="1"/>
  <c r="O45" i="13"/>
  <c r="N45" i="13"/>
  <c r="L45" i="13"/>
  <c r="K45" i="13"/>
  <c r="H45" i="13"/>
  <c r="M45" i="13" s="1"/>
  <c r="P45" i="13" s="1"/>
  <c r="O44" i="13"/>
  <c r="N44" i="13"/>
  <c r="L44" i="13"/>
  <c r="H44" i="13"/>
  <c r="M44" i="13" s="1"/>
  <c r="P44" i="13" s="1"/>
  <c r="O43" i="13"/>
  <c r="N43" i="13"/>
  <c r="L43" i="13"/>
  <c r="H43" i="13"/>
  <c r="M43" i="13" s="1"/>
  <c r="O42" i="13"/>
  <c r="N42" i="13"/>
  <c r="L42" i="13"/>
  <c r="H42" i="13"/>
  <c r="M42" i="13" s="1"/>
  <c r="O41" i="13"/>
  <c r="N41" i="13"/>
  <c r="L41" i="13"/>
  <c r="H41" i="13"/>
  <c r="M41" i="13" s="1"/>
  <c r="O40" i="13"/>
  <c r="N40" i="13"/>
  <c r="L40" i="13"/>
  <c r="H40" i="13"/>
  <c r="M40" i="13" s="1"/>
  <c r="O39" i="13"/>
  <c r="N39" i="13"/>
  <c r="L39" i="13"/>
  <c r="H39" i="13"/>
  <c r="M39" i="13" s="1"/>
  <c r="O38" i="13"/>
  <c r="N38" i="13"/>
  <c r="L38" i="13"/>
  <c r="H38" i="13"/>
  <c r="M38" i="13" s="1"/>
  <c r="O37" i="13"/>
  <c r="N37" i="13"/>
  <c r="L37" i="13"/>
  <c r="H37" i="13"/>
  <c r="M37" i="13" s="1"/>
  <c r="O36" i="13"/>
  <c r="N36" i="13"/>
  <c r="L36" i="13"/>
  <c r="H36" i="13"/>
  <c r="M36" i="13" s="1"/>
  <c r="O35" i="13"/>
  <c r="N35" i="13"/>
  <c r="L35" i="13"/>
  <c r="H35" i="13"/>
  <c r="M35" i="13" s="1"/>
  <c r="O34" i="13"/>
  <c r="N34" i="13"/>
  <c r="L34" i="13"/>
  <c r="H34" i="13"/>
  <c r="M34" i="13" s="1"/>
  <c r="P34" i="13" s="1"/>
  <c r="O33" i="13"/>
  <c r="N33" i="13"/>
  <c r="L33" i="13"/>
  <c r="H33" i="13"/>
  <c r="M33" i="13" s="1"/>
  <c r="P33" i="13" s="1"/>
  <c r="O32" i="13"/>
  <c r="N32" i="13"/>
  <c r="L32" i="13"/>
  <c r="H32" i="13"/>
  <c r="M32" i="13" s="1"/>
  <c r="O31" i="13"/>
  <c r="N31" i="13"/>
  <c r="L31" i="13"/>
  <c r="H31" i="13"/>
  <c r="M31" i="13" s="1"/>
  <c r="O30" i="13"/>
  <c r="N30" i="13"/>
  <c r="L30" i="13"/>
  <c r="K30" i="13"/>
  <c r="H30" i="13"/>
  <c r="M30" i="13" s="1"/>
  <c r="P30" i="13" s="1"/>
  <c r="O29" i="13"/>
  <c r="N29" i="13"/>
  <c r="L29" i="13"/>
  <c r="H29" i="13"/>
  <c r="M29" i="13" s="1"/>
  <c r="O28" i="13"/>
  <c r="N28" i="13"/>
  <c r="L28" i="13"/>
  <c r="H28" i="13"/>
  <c r="M28" i="13" s="1"/>
  <c r="O27" i="13"/>
  <c r="N27" i="13"/>
  <c r="L27" i="13"/>
  <c r="H27" i="13"/>
  <c r="M27" i="13" s="1"/>
  <c r="O26" i="13"/>
  <c r="N26" i="13"/>
  <c r="L26" i="13"/>
  <c r="K26" i="13"/>
  <c r="H26" i="13"/>
  <c r="M26" i="13" s="1"/>
  <c r="O25" i="13"/>
  <c r="N25" i="13"/>
  <c r="L25" i="13"/>
  <c r="H25" i="13"/>
  <c r="M25" i="13" s="1"/>
  <c r="O24" i="13"/>
  <c r="N24" i="13"/>
  <c r="L24" i="13"/>
  <c r="H24" i="13"/>
  <c r="M24" i="13" s="1"/>
  <c r="O23" i="13"/>
  <c r="N23" i="13"/>
  <c r="L23" i="13"/>
  <c r="H23" i="13"/>
  <c r="M23" i="13" s="1"/>
  <c r="O22" i="13"/>
  <c r="N22" i="13"/>
  <c r="M22" i="13"/>
  <c r="P22" i="13" s="1"/>
  <c r="L22" i="13"/>
  <c r="K22" i="13"/>
  <c r="H22" i="13"/>
  <c r="O21" i="13"/>
  <c r="N21" i="13"/>
  <c r="L21" i="13"/>
  <c r="H21" i="13"/>
  <c r="M21" i="13" s="1"/>
  <c r="O20" i="13"/>
  <c r="N20" i="13"/>
  <c r="L20" i="13"/>
  <c r="H20" i="13"/>
  <c r="M20" i="13" s="1"/>
  <c r="O19" i="13"/>
  <c r="N19" i="13"/>
  <c r="L19" i="13"/>
  <c r="H19" i="13"/>
  <c r="M19" i="13" s="1"/>
  <c r="O18" i="13"/>
  <c r="N18" i="13"/>
  <c r="L18" i="13"/>
  <c r="K18" i="13"/>
  <c r="H18" i="13"/>
  <c r="M18" i="13" s="1"/>
  <c r="P18" i="13" s="1"/>
  <c r="O46" i="12"/>
  <c r="N46" i="12"/>
  <c r="L46" i="12"/>
  <c r="H46" i="12"/>
  <c r="K46" i="12" s="1"/>
  <c r="O45" i="12"/>
  <c r="N45" i="12"/>
  <c r="L45" i="12"/>
  <c r="H45" i="12"/>
  <c r="M45" i="12" s="1"/>
  <c r="O44" i="12"/>
  <c r="N44" i="12"/>
  <c r="L44" i="12"/>
  <c r="H44" i="12"/>
  <c r="M44" i="12" s="1"/>
  <c r="O43" i="12"/>
  <c r="N43" i="12"/>
  <c r="L43" i="12"/>
  <c r="H43" i="12"/>
  <c r="M43" i="12" s="1"/>
  <c r="O42" i="12"/>
  <c r="N42" i="12"/>
  <c r="L42" i="12"/>
  <c r="H42" i="12"/>
  <c r="K42" i="12" s="1"/>
  <c r="O41" i="12"/>
  <c r="N41" i="12"/>
  <c r="L41" i="12"/>
  <c r="H41" i="12"/>
  <c r="K41" i="12" s="1"/>
  <c r="O40" i="12"/>
  <c r="N40" i="12"/>
  <c r="L40" i="12"/>
  <c r="H40" i="12"/>
  <c r="M40" i="12" s="1"/>
  <c r="O39" i="12"/>
  <c r="N39" i="12"/>
  <c r="L39" i="12"/>
  <c r="H39" i="12"/>
  <c r="M39" i="12" s="1"/>
  <c r="O38" i="12"/>
  <c r="N38" i="12"/>
  <c r="L38" i="12"/>
  <c r="H38" i="12"/>
  <c r="K38" i="12" s="1"/>
  <c r="O37" i="12"/>
  <c r="N37" i="12"/>
  <c r="L37" i="12"/>
  <c r="H37" i="12"/>
  <c r="K37" i="12" s="1"/>
  <c r="O36" i="12"/>
  <c r="N36" i="12"/>
  <c r="L36" i="12"/>
  <c r="H36" i="12"/>
  <c r="M36" i="12" s="1"/>
  <c r="O35" i="12"/>
  <c r="N35" i="12"/>
  <c r="L35" i="12"/>
  <c r="H35" i="12"/>
  <c r="M35" i="12" s="1"/>
  <c r="O34" i="12"/>
  <c r="N34" i="12"/>
  <c r="L34" i="12"/>
  <c r="H34" i="12"/>
  <c r="K34" i="12" s="1"/>
  <c r="O33" i="12"/>
  <c r="N33" i="12"/>
  <c r="L33" i="12"/>
  <c r="H33" i="12"/>
  <c r="K33" i="12" s="1"/>
  <c r="O32" i="12"/>
  <c r="N32" i="12"/>
  <c r="L32" i="12"/>
  <c r="H32" i="12"/>
  <c r="M32" i="12" s="1"/>
  <c r="O31" i="12"/>
  <c r="N31" i="12"/>
  <c r="L31" i="12"/>
  <c r="H31" i="12"/>
  <c r="M31" i="12" s="1"/>
  <c r="O30" i="12"/>
  <c r="N30" i="12"/>
  <c r="L30" i="12"/>
  <c r="H30" i="12"/>
  <c r="K30" i="12" s="1"/>
  <c r="O29" i="12"/>
  <c r="N29" i="12"/>
  <c r="L29" i="12"/>
  <c r="H29" i="12"/>
  <c r="K29" i="12" s="1"/>
  <c r="O28" i="12"/>
  <c r="N28" i="12"/>
  <c r="L28" i="12"/>
  <c r="H28" i="12"/>
  <c r="M28" i="12" s="1"/>
  <c r="O27" i="12"/>
  <c r="N27" i="12"/>
  <c r="L27" i="12"/>
  <c r="H27" i="12"/>
  <c r="M27" i="12" s="1"/>
  <c r="O26" i="12"/>
  <c r="N26" i="12"/>
  <c r="L26" i="12"/>
  <c r="H26" i="12"/>
  <c r="K26" i="12" s="1"/>
  <c r="O25" i="12"/>
  <c r="N25" i="12"/>
  <c r="L25" i="12"/>
  <c r="H25" i="12"/>
  <c r="K25" i="12" s="1"/>
  <c r="O24" i="12"/>
  <c r="N24" i="12"/>
  <c r="L24" i="12"/>
  <c r="H24" i="12"/>
  <c r="M24" i="12" s="1"/>
  <c r="O23" i="12"/>
  <c r="N23" i="12"/>
  <c r="L23" i="12"/>
  <c r="H23" i="12"/>
  <c r="M23" i="12" s="1"/>
  <c r="O22" i="12"/>
  <c r="N22" i="12"/>
  <c r="L22" i="12"/>
  <c r="H22" i="12"/>
  <c r="K22" i="12" s="1"/>
  <c r="O21" i="12"/>
  <c r="N21" i="12"/>
  <c r="L21" i="12"/>
  <c r="H21" i="12"/>
  <c r="K21" i="12" s="1"/>
  <c r="O20" i="12"/>
  <c r="N20" i="12"/>
  <c r="L20" i="12"/>
  <c r="H20" i="12"/>
  <c r="M20" i="12" s="1"/>
  <c r="O19" i="12"/>
  <c r="N19" i="12"/>
  <c r="L19" i="12"/>
  <c r="H19" i="12"/>
  <c r="M19" i="12" s="1"/>
  <c r="O18" i="12"/>
  <c r="N18" i="12"/>
  <c r="L18" i="12"/>
  <c r="H18" i="12"/>
  <c r="K18" i="12" s="1"/>
  <c r="H61" i="11"/>
  <c r="K61" i="11" s="1"/>
  <c r="L61" i="11"/>
  <c r="N61" i="11"/>
  <c r="O61" i="11"/>
  <c r="H62" i="11"/>
  <c r="M62" i="11" s="1"/>
  <c r="L62" i="11"/>
  <c r="N62" i="11"/>
  <c r="O62" i="11"/>
  <c r="H63" i="11"/>
  <c r="K63" i="11" s="1"/>
  <c r="L63" i="11"/>
  <c r="N63" i="11"/>
  <c r="O63" i="11"/>
  <c r="H64" i="11"/>
  <c r="K64" i="11" s="1"/>
  <c r="L64" i="11"/>
  <c r="N64" i="11"/>
  <c r="O64" i="11"/>
  <c r="H65" i="11"/>
  <c r="K65" i="11" s="1"/>
  <c r="L65" i="11"/>
  <c r="N65" i="11"/>
  <c r="O65" i="11"/>
  <c r="H66" i="11"/>
  <c r="M66" i="11" s="1"/>
  <c r="L66" i="11"/>
  <c r="N66" i="11"/>
  <c r="O66" i="11"/>
  <c r="H67" i="11"/>
  <c r="K67" i="11" s="1"/>
  <c r="L67" i="11"/>
  <c r="N67" i="11"/>
  <c r="O67" i="11"/>
  <c r="H68" i="11"/>
  <c r="M68" i="11" s="1"/>
  <c r="L68" i="11"/>
  <c r="N68" i="11"/>
  <c r="O68" i="11"/>
  <c r="H69" i="11"/>
  <c r="K69" i="11" s="1"/>
  <c r="L69" i="11"/>
  <c r="N69" i="11"/>
  <c r="O69" i="11"/>
  <c r="H70" i="11"/>
  <c r="M70" i="11" s="1"/>
  <c r="L70" i="11"/>
  <c r="N70" i="11"/>
  <c r="O70" i="11"/>
  <c r="H71" i="11"/>
  <c r="K71" i="11" s="1"/>
  <c r="L71" i="11"/>
  <c r="N71" i="11"/>
  <c r="O71" i="11"/>
  <c r="H72" i="11"/>
  <c r="M72" i="11" s="1"/>
  <c r="L72" i="11"/>
  <c r="N72" i="11"/>
  <c r="O72" i="11"/>
  <c r="H73" i="11"/>
  <c r="K73" i="11" s="1"/>
  <c r="L73" i="11"/>
  <c r="N73" i="11"/>
  <c r="O73" i="11"/>
  <c r="H74" i="11"/>
  <c r="M74" i="11" s="1"/>
  <c r="K74" i="11"/>
  <c r="L74" i="11"/>
  <c r="N74" i="11"/>
  <c r="O74" i="11"/>
  <c r="H75" i="11"/>
  <c r="K75" i="11" s="1"/>
  <c r="L75" i="11"/>
  <c r="N75" i="11"/>
  <c r="O75" i="11"/>
  <c r="O60" i="11"/>
  <c r="N60" i="11"/>
  <c r="L60" i="11"/>
  <c r="H60" i="11"/>
  <c r="M60" i="11" s="1"/>
  <c r="O59" i="11"/>
  <c r="N59" i="11"/>
  <c r="L59" i="11"/>
  <c r="H59" i="11"/>
  <c r="M59" i="11" s="1"/>
  <c r="O58" i="11"/>
  <c r="N58" i="11"/>
  <c r="L58" i="11"/>
  <c r="H58" i="11"/>
  <c r="K58" i="11" s="1"/>
  <c r="O57" i="11"/>
  <c r="N57" i="11"/>
  <c r="L57" i="11"/>
  <c r="H57" i="11"/>
  <c r="K57" i="11" s="1"/>
  <c r="O51" i="11"/>
  <c r="N51" i="11"/>
  <c r="L51" i="11"/>
  <c r="H51" i="11"/>
  <c r="M51" i="11" s="1"/>
  <c r="O50" i="11"/>
  <c r="N50" i="11"/>
  <c r="L50" i="11"/>
  <c r="H50" i="11"/>
  <c r="M50" i="11" s="1"/>
  <c r="O49" i="11"/>
  <c r="N49" i="11"/>
  <c r="L49" i="11"/>
  <c r="H49" i="11"/>
  <c r="K49" i="11" s="1"/>
  <c r="O48" i="11"/>
  <c r="N48" i="11"/>
  <c r="L48" i="11"/>
  <c r="H48" i="11"/>
  <c r="K48" i="11" s="1"/>
  <c r="O47" i="11"/>
  <c r="N47" i="11"/>
  <c r="L47" i="11"/>
  <c r="H47" i="11"/>
  <c r="M47" i="11" s="1"/>
  <c r="O46" i="11"/>
  <c r="N46" i="11"/>
  <c r="L46" i="11"/>
  <c r="H46" i="11"/>
  <c r="K46" i="11" s="1"/>
  <c r="O45" i="11"/>
  <c r="N45" i="11"/>
  <c r="L45" i="11"/>
  <c r="H45" i="11"/>
  <c r="M45" i="11" s="1"/>
  <c r="O44" i="11"/>
  <c r="N44" i="11"/>
  <c r="L44" i="11"/>
  <c r="H44" i="11"/>
  <c r="K44" i="11" s="1"/>
  <c r="O43" i="11"/>
  <c r="N43" i="11"/>
  <c r="L43" i="11"/>
  <c r="H43" i="11"/>
  <c r="M43" i="11" s="1"/>
  <c r="O42" i="11"/>
  <c r="N42" i="11"/>
  <c r="L42" i="11"/>
  <c r="H42" i="11"/>
  <c r="M42" i="11" s="1"/>
  <c r="O41" i="11"/>
  <c r="N41" i="11"/>
  <c r="L41" i="11"/>
  <c r="H41" i="11"/>
  <c r="M41" i="11" s="1"/>
  <c r="O40" i="11"/>
  <c r="N40" i="11"/>
  <c r="L40" i="11"/>
  <c r="H40" i="11"/>
  <c r="K40" i="11" s="1"/>
  <c r="O39" i="11"/>
  <c r="N39" i="11"/>
  <c r="L39" i="11"/>
  <c r="H39" i="11"/>
  <c r="M39" i="11" s="1"/>
  <c r="O38" i="11"/>
  <c r="N38" i="11"/>
  <c r="L38" i="11"/>
  <c r="H38" i="11"/>
  <c r="M38" i="11" s="1"/>
  <c r="O37" i="11"/>
  <c r="N37" i="11"/>
  <c r="L37" i="11"/>
  <c r="H37" i="11"/>
  <c r="M37" i="11" s="1"/>
  <c r="O36" i="11"/>
  <c r="N36" i="11"/>
  <c r="L36" i="11"/>
  <c r="H36" i="11"/>
  <c r="M36" i="11" s="1"/>
  <c r="O35" i="11"/>
  <c r="N35" i="11"/>
  <c r="L35" i="11"/>
  <c r="H35" i="11"/>
  <c r="M35" i="11" s="1"/>
  <c r="O34" i="11"/>
  <c r="N34" i="11"/>
  <c r="L34" i="11"/>
  <c r="H34" i="11"/>
  <c r="M34" i="11" s="1"/>
  <c r="O33" i="11"/>
  <c r="N33" i="11"/>
  <c r="L33" i="11"/>
  <c r="H33" i="11"/>
  <c r="M33" i="11" s="1"/>
  <c r="O32" i="11"/>
  <c r="N32" i="11"/>
  <c r="L32" i="11"/>
  <c r="H32" i="11"/>
  <c r="M32" i="11" s="1"/>
  <c r="P32" i="11" s="1"/>
  <c r="O31" i="11"/>
  <c r="N31" i="11"/>
  <c r="L31" i="11"/>
  <c r="H31" i="11"/>
  <c r="M31" i="11" s="1"/>
  <c r="P31" i="11" s="1"/>
  <c r="O30" i="11"/>
  <c r="N30" i="11"/>
  <c r="L30" i="11"/>
  <c r="H30" i="11"/>
  <c r="M30" i="11" s="1"/>
  <c r="P30" i="11" s="1"/>
  <c r="O29" i="11"/>
  <c r="N29" i="11"/>
  <c r="L29" i="11"/>
  <c r="H29" i="11"/>
  <c r="M29" i="11" s="1"/>
  <c r="O28" i="11"/>
  <c r="N28" i="11"/>
  <c r="L28" i="11"/>
  <c r="H28" i="11"/>
  <c r="M28" i="11" s="1"/>
  <c r="P28" i="11" s="1"/>
  <c r="O27" i="11"/>
  <c r="N27" i="11"/>
  <c r="L27" i="11"/>
  <c r="H27" i="11"/>
  <c r="M27" i="11" s="1"/>
  <c r="P27" i="11" s="1"/>
  <c r="O26" i="11"/>
  <c r="N26" i="11"/>
  <c r="L26" i="11"/>
  <c r="H26" i="11"/>
  <c r="M26" i="11" s="1"/>
  <c r="P26" i="11" s="1"/>
  <c r="O25" i="11"/>
  <c r="N25" i="11"/>
  <c r="L25" i="11"/>
  <c r="K25" i="11"/>
  <c r="H25" i="11"/>
  <c r="M25" i="11" s="1"/>
  <c r="O24" i="11"/>
  <c r="N24" i="11"/>
  <c r="L24" i="11"/>
  <c r="H24" i="11"/>
  <c r="M24" i="11" s="1"/>
  <c r="O23" i="11"/>
  <c r="N23" i="11"/>
  <c r="L23" i="11"/>
  <c r="H23" i="11"/>
  <c r="M23" i="11" s="1"/>
  <c r="O22" i="11"/>
  <c r="N22" i="11"/>
  <c r="L22" i="11"/>
  <c r="H22" i="11"/>
  <c r="M22" i="11" s="1"/>
  <c r="O21" i="11"/>
  <c r="N21" i="11"/>
  <c r="L21" i="11"/>
  <c r="H21" i="11"/>
  <c r="M21" i="11" s="1"/>
  <c r="O20" i="11"/>
  <c r="N20" i="11"/>
  <c r="L20" i="11"/>
  <c r="H20" i="11"/>
  <c r="M20" i="11" s="1"/>
  <c r="O19" i="11"/>
  <c r="N19" i="11"/>
  <c r="L19" i="11"/>
  <c r="H19" i="11"/>
  <c r="M19" i="11" s="1"/>
  <c r="O18" i="11"/>
  <c r="N18" i="11"/>
  <c r="L18" i="11"/>
  <c r="H18" i="11"/>
  <c r="M18" i="11" s="1"/>
  <c r="O65" i="10"/>
  <c r="N65" i="10"/>
  <c r="L65" i="10"/>
  <c r="H65" i="10"/>
  <c r="M65" i="10" s="1"/>
  <c r="O64" i="10"/>
  <c r="N64" i="10"/>
  <c r="L64" i="10"/>
  <c r="H64" i="10"/>
  <c r="K64" i="10" s="1"/>
  <c r="O63" i="10"/>
  <c r="N63" i="10"/>
  <c r="L63" i="10"/>
  <c r="H63" i="10"/>
  <c r="K63" i="10" s="1"/>
  <c r="O62" i="10"/>
  <c r="N62" i="10"/>
  <c r="L62" i="10"/>
  <c r="K62" i="10"/>
  <c r="H62" i="10"/>
  <c r="M62" i="10" s="1"/>
  <c r="P62" i="10" s="1"/>
  <c r="O61" i="10"/>
  <c r="N61" i="10"/>
  <c r="L61" i="10"/>
  <c r="H61" i="10"/>
  <c r="M61" i="10" s="1"/>
  <c r="O60" i="10"/>
  <c r="N60" i="10"/>
  <c r="L60" i="10"/>
  <c r="H60" i="10"/>
  <c r="K60" i="10" s="1"/>
  <c r="O59" i="10"/>
  <c r="N59" i="10"/>
  <c r="L59" i="10"/>
  <c r="H59" i="10"/>
  <c r="K59" i="10" s="1"/>
  <c r="O58" i="10"/>
  <c r="N58" i="10"/>
  <c r="L58" i="10"/>
  <c r="H58" i="10"/>
  <c r="M58" i="10" s="1"/>
  <c r="P58" i="10" s="1"/>
  <c r="O57" i="10"/>
  <c r="N57" i="10"/>
  <c r="L57" i="10"/>
  <c r="H57" i="10"/>
  <c r="M57" i="10" s="1"/>
  <c r="O56" i="10"/>
  <c r="N56" i="10"/>
  <c r="L56" i="10"/>
  <c r="H56" i="10"/>
  <c r="K56" i="10" s="1"/>
  <c r="O55" i="10"/>
  <c r="N55" i="10"/>
  <c r="L55" i="10"/>
  <c r="H55" i="10"/>
  <c r="K55" i="10" s="1"/>
  <c r="O54" i="10"/>
  <c r="N54" i="10"/>
  <c r="L54" i="10"/>
  <c r="K54" i="10"/>
  <c r="H54" i="10"/>
  <c r="M54" i="10" s="1"/>
  <c r="P54" i="10" s="1"/>
  <c r="O53" i="10"/>
  <c r="N53" i="10"/>
  <c r="L53" i="10"/>
  <c r="H53" i="10"/>
  <c r="M53" i="10" s="1"/>
  <c r="O52" i="10"/>
  <c r="N52" i="10"/>
  <c r="L52" i="10"/>
  <c r="H52" i="10"/>
  <c r="K52" i="10" s="1"/>
  <c r="O51" i="10"/>
  <c r="N51" i="10"/>
  <c r="L51" i="10"/>
  <c r="H51" i="10"/>
  <c r="K51" i="10" s="1"/>
  <c r="O50" i="10"/>
  <c r="N50" i="10"/>
  <c r="L50" i="10"/>
  <c r="K50" i="10"/>
  <c r="H50" i="10"/>
  <c r="M50" i="10" s="1"/>
  <c r="O49" i="10"/>
  <c r="N49" i="10"/>
  <c r="L49" i="10"/>
  <c r="H49" i="10"/>
  <c r="M49" i="10" s="1"/>
  <c r="O48" i="10"/>
  <c r="N48" i="10"/>
  <c r="L48" i="10"/>
  <c r="H48" i="10"/>
  <c r="K48" i="10" s="1"/>
  <c r="O45" i="10"/>
  <c r="N45" i="10"/>
  <c r="L45" i="10"/>
  <c r="H45" i="10"/>
  <c r="K45" i="10" s="1"/>
  <c r="O44" i="10"/>
  <c r="N44" i="10"/>
  <c r="L44" i="10"/>
  <c r="H44" i="10"/>
  <c r="M44" i="10" s="1"/>
  <c r="O43" i="10"/>
  <c r="N43" i="10"/>
  <c r="L43" i="10"/>
  <c r="H43" i="10"/>
  <c r="M43" i="10" s="1"/>
  <c r="O42" i="10"/>
  <c r="N42" i="10"/>
  <c r="L42" i="10"/>
  <c r="H42" i="10"/>
  <c r="K42" i="10" s="1"/>
  <c r="O39" i="10"/>
  <c r="N39" i="10"/>
  <c r="L39" i="10"/>
  <c r="H39" i="10"/>
  <c r="K39" i="10" s="1"/>
  <c r="O38" i="10"/>
  <c r="N38" i="10"/>
  <c r="L38" i="10"/>
  <c r="H38" i="10"/>
  <c r="M38" i="10" s="1"/>
  <c r="O37" i="10"/>
  <c r="N37" i="10"/>
  <c r="L37" i="10"/>
  <c r="H37" i="10"/>
  <c r="M37" i="10" s="1"/>
  <c r="O36" i="10"/>
  <c r="N36" i="10"/>
  <c r="L36" i="10"/>
  <c r="H36" i="10"/>
  <c r="K36" i="10" s="1"/>
  <c r="O35" i="10"/>
  <c r="N35" i="10"/>
  <c r="L35" i="10"/>
  <c r="H35" i="10"/>
  <c r="K35" i="10" s="1"/>
  <c r="O34" i="10"/>
  <c r="N34" i="10"/>
  <c r="L34" i="10"/>
  <c r="H34" i="10"/>
  <c r="M34" i="10" s="1"/>
  <c r="O33" i="10"/>
  <c r="N33" i="10"/>
  <c r="L33" i="10"/>
  <c r="H33" i="10"/>
  <c r="M33" i="10" s="1"/>
  <c r="O32" i="10"/>
  <c r="N32" i="10"/>
  <c r="L32" i="10"/>
  <c r="H32" i="10"/>
  <c r="K32" i="10" s="1"/>
  <c r="O31" i="10"/>
  <c r="N31" i="10"/>
  <c r="L31" i="10"/>
  <c r="H31" i="10"/>
  <c r="K31" i="10" s="1"/>
  <c r="O30" i="10"/>
  <c r="N30" i="10"/>
  <c r="L30" i="10"/>
  <c r="H30" i="10"/>
  <c r="M30" i="10" s="1"/>
  <c r="O29" i="10"/>
  <c r="N29" i="10"/>
  <c r="L29" i="10"/>
  <c r="H29" i="10"/>
  <c r="M29" i="10" s="1"/>
  <c r="O28" i="10"/>
  <c r="N28" i="10"/>
  <c r="L28" i="10"/>
  <c r="H28" i="10"/>
  <c r="K28" i="10" s="1"/>
  <c r="O27" i="10"/>
  <c r="N27" i="10"/>
  <c r="L27" i="10"/>
  <c r="H27" i="10"/>
  <c r="K27" i="10" s="1"/>
  <c r="O26" i="10"/>
  <c r="N26" i="10"/>
  <c r="L26" i="10"/>
  <c r="H26" i="10"/>
  <c r="M26" i="10" s="1"/>
  <c r="O25" i="10"/>
  <c r="N25" i="10"/>
  <c r="L25" i="10"/>
  <c r="H25" i="10"/>
  <c r="M25" i="10" s="1"/>
  <c r="O24" i="10"/>
  <c r="N24" i="10"/>
  <c r="L24" i="10"/>
  <c r="H24" i="10"/>
  <c r="K24" i="10" s="1"/>
  <c r="O23" i="10"/>
  <c r="N23" i="10"/>
  <c r="L23" i="10"/>
  <c r="H23" i="10"/>
  <c r="K23" i="10" s="1"/>
  <c r="O22" i="10"/>
  <c r="N22" i="10"/>
  <c r="L22" i="10"/>
  <c r="H22" i="10"/>
  <c r="M22" i="10" s="1"/>
  <c r="O21" i="10"/>
  <c r="N21" i="10"/>
  <c r="L21" i="10"/>
  <c r="H21" i="10"/>
  <c r="M21" i="10" s="1"/>
  <c r="O20" i="10"/>
  <c r="N20" i="10"/>
  <c r="L20" i="10"/>
  <c r="H20" i="10"/>
  <c r="K20" i="10" s="1"/>
  <c r="O19" i="10"/>
  <c r="N19" i="10"/>
  <c r="L19" i="10"/>
  <c r="H19" i="10"/>
  <c r="K19" i="10" s="1"/>
  <c r="O18" i="10"/>
  <c r="N18" i="10"/>
  <c r="L18" i="10"/>
  <c r="H18" i="10"/>
  <c r="M18" i="10" s="1"/>
  <c r="H48" i="9"/>
  <c r="K48" i="9" s="1"/>
  <c r="L48" i="9"/>
  <c r="N48" i="9"/>
  <c r="O48" i="9"/>
  <c r="H49" i="9"/>
  <c r="K49" i="9" s="1"/>
  <c r="L49" i="9"/>
  <c r="N49" i="9"/>
  <c r="O49" i="9"/>
  <c r="H50" i="9"/>
  <c r="M50" i="9" s="1"/>
  <c r="L50" i="9"/>
  <c r="N50" i="9"/>
  <c r="O50" i="9"/>
  <c r="H51" i="9"/>
  <c r="M51" i="9" s="1"/>
  <c r="P51" i="9" s="1"/>
  <c r="L51" i="9"/>
  <c r="N51" i="9"/>
  <c r="O51" i="9"/>
  <c r="H52" i="9"/>
  <c r="K52" i="9" s="1"/>
  <c r="L52" i="9"/>
  <c r="N52" i="9"/>
  <c r="O52" i="9"/>
  <c r="H53" i="9"/>
  <c r="K53" i="9" s="1"/>
  <c r="L53" i="9"/>
  <c r="N53" i="9"/>
  <c r="O53" i="9"/>
  <c r="H54" i="9"/>
  <c r="M54" i="9" s="1"/>
  <c r="L54" i="9"/>
  <c r="N54" i="9"/>
  <c r="O54" i="9"/>
  <c r="H55" i="9"/>
  <c r="M55" i="9" s="1"/>
  <c r="P55" i="9" s="1"/>
  <c r="L55" i="9"/>
  <c r="N55" i="9"/>
  <c r="O55" i="9"/>
  <c r="H56" i="9"/>
  <c r="K56" i="9" s="1"/>
  <c r="L56" i="9"/>
  <c r="N56" i="9"/>
  <c r="O56" i="9"/>
  <c r="H57" i="9"/>
  <c r="K57" i="9" s="1"/>
  <c r="L57" i="9"/>
  <c r="N57" i="9"/>
  <c r="O57" i="9"/>
  <c r="H58" i="9"/>
  <c r="M58" i="9" s="1"/>
  <c r="P58" i="9" s="1"/>
  <c r="L58" i="9"/>
  <c r="N58" i="9"/>
  <c r="O58" i="9"/>
  <c r="H59" i="9"/>
  <c r="M59" i="9" s="1"/>
  <c r="P59" i="9" s="1"/>
  <c r="L59" i="9"/>
  <c r="N59" i="9"/>
  <c r="O59" i="9"/>
  <c r="H60" i="9"/>
  <c r="K60" i="9" s="1"/>
  <c r="L60" i="9"/>
  <c r="N60" i="9"/>
  <c r="O60" i="9"/>
  <c r="H61" i="9"/>
  <c r="K61" i="9" s="1"/>
  <c r="L61" i="9"/>
  <c r="M61" i="9"/>
  <c r="P61" i="9" s="1"/>
  <c r="N61" i="9"/>
  <c r="O61" i="9"/>
  <c r="H62" i="9"/>
  <c r="M62" i="9" s="1"/>
  <c r="L62" i="9"/>
  <c r="N62" i="9"/>
  <c r="O62" i="9"/>
  <c r="H63" i="9"/>
  <c r="K63" i="9" s="1"/>
  <c r="L63" i="9"/>
  <c r="N63" i="9"/>
  <c r="O63" i="9"/>
  <c r="H48" i="8"/>
  <c r="K48" i="8" s="1"/>
  <c r="L48" i="8"/>
  <c r="N48" i="8"/>
  <c r="O48" i="8"/>
  <c r="H49" i="8"/>
  <c r="M49" i="8" s="1"/>
  <c r="L49" i="8"/>
  <c r="N49" i="8"/>
  <c r="O49" i="8"/>
  <c r="H50" i="8"/>
  <c r="K50" i="8" s="1"/>
  <c r="L50" i="8"/>
  <c r="M50" i="8"/>
  <c r="P50" i="8" s="1"/>
  <c r="N50" i="8"/>
  <c r="O50" i="8"/>
  <c r="H51" i="8"/>
  <c r="K51" i="8" s="1"/>
  <c r="L51" i="8"/>
  <c r="N51" i="8"/>
  <c r="O51" i="8"/>
  <c r="H52" i="8"/>
  <c r="K52" i="8" s="1"/>
  <c r="L52" i="8"/>
  <c r="N52" i="8"/>
  <c r="O52" i="8"/>
  <c r="H53" i="8"/>
  <c r="K53" i="8" s="1"/>
  <c r="L53" i="8"/>
  <c r="M53" i="8"/>
  <c r="N53" i="8"/>
  <c r="O53" i="8"/>
  <c r="H54" i="8"/>
  <c r="K54" i="8" s="1"/>
  <c r="L54" i="8"/>
  <c r="M54" i="8"/>
  <c r="N54" i="8"/>
  <c r="O54" i="8"/>
  <c r="P54" i="8"/>
  <c r="H55" i="8"/>
  <c r="K55" i="8" s="1"/>
  <c r="L55" i="8"/>
  <c r="N55" i="8"/>
  <c r="O55" i="8"/>
  <c r="H56" i="8"/>
  <c r="K56" i="8" s="1"/>
  <c r="L56" i="8"/>
  <c r="N56" i="8"/>
  <c r="O56" i="8"/>
  <c r="H57" i="8"/>
  <c r="K57" i="8" s="1"/>
  <c r="L57" i="8"/>
  <c r="M57" i="8"/>
  <c r="N57" i="8"/>
  <c r="O57" i="8"/>
  <c r="H58" i="8"/>
  <c r="K58" i="8" s="1"/>
  <c r="L58" i="8"/>
  <c r="N58" i="8"/>
  <c r="O58" i="8"/>
  <c r="H59" i="8"/>
  <c r="K59" i="8" s="1"/>
  <c r="L59" i="8"/>
  <c r="M59" i="8"/>
  <c r="P59" i="8" s="1"/>
  <c r="N59" i="8"/>
  <c r="O59" i="8"/>
  <c r="H60" i="8"/>
  <c r="K60" i="8" s="1"/>
  <c r="L60" i="8"/>
  <c r="N60" i="8"/>
  <c r="O60" i="8"/>
  <c r="H61" i="8"/>
  <c r="K61" i="8"/>
  <c r="L61" i="8"/>
  <c r="M61" i="8"/>
  <c r="N61" i="8"/>
  <c r="O61" i="8"/>
  <c r="P61" i="8" s="1"/>
  <c r="H62" i="8"/>
  <c r="K62" i="8" s="1"/>
  <c r="L62" i="8"/>
  <c r="N62" i="8"/>
  <c r="O62" i="8"/>
  <c r="H63" i="8"/>
  <c r="M63" i="8" s="1"/>
  <c r="L63" i="8"/>
  <c r="N63" i="8"/>
  <c r="O63" i="8"/>
  <c r="H64" i="8"/>
  <c r="K64" i="8" s="1"/>
  <c r="L64" i="8"/>
  <c r="N64" i="8"/>
  <c r="O64" i="8"/>
  <c r="H65" i="8"/>
  <c r="M65" i="8" s="1"/>
  <c r="L65" i="8"/>
  <c r="N65" i="8"/>
  <c r="O65" i="8"/>
  <c r="H66" i="8"/>
  <c r="K66" i="8" s="1"/>
  <c r="L66" i="8"/>
  <c r="M66" i="8"/>
  <c r="P66" i="8" s="1"/>
  <c r="N66" i="8"/>
  <c r="O66" i="8"/>
  <c r="H67" i="8"/>
  <c r="K67" i="8" s="1"/>
  <c r="L67" i="8"/>
  <c r="N67" i="8"/>
  <c r="O67" i="8"/>
  <c r="H68" i="8"/>
  <c r="K68" i="8" s="1"/>
  <c r="L68" i="8"/>
  <c r="N68" i="8"/>
  <c r="O68" i="8"/>
  <c r="H69" i="8"/>
  <c r="K69" i="8" s="1"/>
  <c r="L69" i="8"/>
  <c r="M69" i="8"/>
  <c r="P69" i="8" s="1"/>
  <c r="N69" i="8"/>
  <c r="O69" i="8"/>
  <c r="H70" i="8"/>
  <c r="K70" i="8" s="1"/>
  <c r="L70" i="8"/>
  <c r="N70" i="8"/>
  <c r="O70" i="8"/>
  <c r="H71" i="8"/>
  <c r="K71" i="8" s="1"/>
  <c r="L71" i="8"/>
  <c r="N71" i="8"/>
  <c r="O71" i="8"/>
  <c r="O47" i="9"/>
  <c r="N47" i="9"/>
  <c r="L47" i="9"/>
  <c r="H47" i="9"/>
  <c r="K47" i="9" s="1"/>
  <c r="O46" i="9"/>
  <c r="N46" i="9"/>
  <c r="L46" i="9"/>
  <c r="H46" i="9"/>
  <c r="K46" i="9" s="1"/>
  <c r="O45" i="9"/>
  <c r="N45" i="9"/>
  <c r="L45" i="9"/>
  <c r="H45" i="9"/>
  <c r="M45" i="9" s="1"/>
  <c r="O44" i="9"/>
  <c r="N44" i="9"/>
  <c r="L44" i="9"/>
  <c r="H44" i="9"/>
  <c r="M44" i="9" s="1"/>
  <c r="O43" i="9"/>
  <c r="N43" i="9"/>
  <c r="L43" i="9"/>
  <c r="H43" i="9"/>
  <c r="K43" i="9" s="1"/>
  <c r="O42" i="9"/>
  <c r="N42" i="9"/>
  <c r="L42" i="9"/>
  <c r="H42" i="9"/>
  <c r="K42" i="9" s="1"/>
  <c r="O41" i="9"/>
  <c r="N41" i="9"/>
  <c r="L41" i="9"/>
  <c r="H41" i="9"/>
  <c r="M41" i="9" s="1"/>
  <c r="O40" i="9"/>
  <c r="N40" i="9"/>
  <c r="L40" i="9"/>
  <c r="H40" i="9"/>
  <c r="M40" i="9" s="1"/>
  <c r="O39" i="9"/>
  <c r="N39" i="9"/>
  <c r="L39" i="9"/>
  <c r="H39" i="9"/>
  <c r="K39" i="9" s="1"/>
  <c r="O38" i="9"/>
  <c r="N38" i="9"/>
  <c r="L38" i="9"/>
  <c r="H38" i="9"/>
  <c r="K38" i="9" s="1"/>
  <c r="O37" i="9"/>
  <c r="N37" i="9"/>
  <c r="M37" i="9"/>
  <c r="L37" i="9"/>
  <c r="K37" i="9"/>
  <c r="H37" i="9"/>
  <c r="O36" i="9"/>
  <c r="N36" i="9"/>
  <c r="L36" i="9"/>
  <c r="H36" i="9"/>
  <c r="M36" i="9" s="1"/>
  <c r="O35" i="9"/>
  <c r="N35" i="9"/>
  <c r="L35" i="9"/>
  <c r="H35" i="9"/>
  <c r="K35" i="9" s="1"/>
  <c r="O34" i="9"/>
  <c r="N34" i="9"/>
  <c r="L34" i="9"/>
  <c r="H34" i="9"/>
  <c r="K34" i="9" s="1"/>
  <c r="O33" i="9"/>
  <c r="N33" i="9"/>
  <c r="L33" i="9"/>
  <c r="H33" i="9"/>
  <c r="K33" i="9" s="1"/>
  <c r="O32" i="9"/>
  <c r="N32" i="9"/>
  <c r="L32" i="9"/>
  <c r="H32" i="9"/>
  <c r="M32" i="9" s="1"/>
  <c r="O31" i="9"/>
  <c r="N31" i="9"/>
  <c r="L31" i="9"/>
  <c r="H31" i="9"/>
  <c r="K31" i="9" s="1"/>
  <c r="O30" i="9"/>
  <c r="N30" i="9"/>
  <c r="L30" i="9"/>
  <c r="H30" i="9"/>
  <c r="K30" i="9" s="1"/>
  <c r="O29" i="9"/>
  <c r="N29" i="9"/>
  <c r="L29" i="9"/>
  <c r="H29" i="9"/>
  <c r="M29" i="9" s="1"/>
  <c r="O28" i="9"/>
  <c r="N28" i="9"/>
  <c r="L28" i="9"/>
  <c r="H28" i="9"/>
  <c r="M28" i="9" s="1"/>
  <c r="O27" i="9"/>
  <c r="N27" i="9"/>
  <c r="L27" i="9"/>
  <c r="H27" i="9"/>
  <c r="K27" i="9" s="1"/>
  <c r="O26" i="9"/>
  <c r="N26" i="9"/>
  <c r="L26" i="9"/>
  <c r="H26" i="9"/>
  <c r="K26" i="9" s="1"/>
  <c r="O25" i="9"/>
  <c r="N25" i="9"/>
  <c r="M25" i="9"/>
  <c r="L25" i="9"/>
  <c r="H25" i="9"/>
  <c r="K25" i="9" s="1"/>
  <c r="O24" i="9"/>
  <c r="N24" i="9"/>
  <c r="L24" i="9"/>
  <c r="H24" i="9"/>
  <c r="M24" i="9" s="1"/>
  <c r="O23" i="9"/>
  <c r="N23" i="9"/>
  <c r="L23" i="9"/>
  <c r="H23" i="9"/>
  <c r="K23" i="9" s="1"/>
  <c r="O22" i="9"/>
  <c r="N22" i="9"/>
  <c r="L22" i="9"/>
  <c r="H22" i="9"/>
  <c r="K22" i="9" s="1"/>
  <c r="O21" i="9"/>
  <c r="N21" i="9"/>
  <c r="L21" i="9"/>
  <c r="H21" i="9"/>
  <c r="M21" i="9" s="1"/>
  <c r="O20" i="9"/>
  <c r="N20" i="9"/>
  <c r="L20" i="9"/>
  <c r="H20" i="9"/>
  <c r="M20" i="9" s="1"/>
  <c r="O19" i="9"/>
  <c r="N19" i="9"/>
  <c r="L19" i="9"/>
  <c r="H19" i="9"/>
  <c r="K19" i="9" s="1"/>
  <c r="O18" i="9"/>
  <c r="N18" i="9"/>
  <c r="L18" i="9"/>
  <c r="H18" i="9"/>
  <c r="K18" i="9" s="1"/>
  <c r="H44" i="8"/>
  <c r="K44" i="8" s="1"/>
  <c r="L44" i="8"/>
  <c r="N44" i="8"/>
  <c r="O44" i="8"/>
  <c r="H45" i="8"/>
  <c r="M45" i="8" s="1"/>
  <c r="L45" i="8"/>
  <c r="N45" i="8"/>
  <c r="O45" i="8"/>
  <c r="H46" i="8"/>
  <c r="K46" i="8" s="1"/>
  <c r="L46" i="8"/>
  <c r="N46" i="8"/>
  <c r="O46" i="8"/>
  <c r="H47" i="8"/>
  <c r="K47" i="8" s="1"/>
  <c r="L47" i="8"/>
  <c r="N47" i="8"/>
  <c r="O47" i="8"/>
  <c r="O43" i="8"/>
  <c r="N43" i="8"/>
  <c r="L43" i="8"/>
  <c r="H43" i="8"/>
  <c r="K43" i="8" s="1"/>
  <c r="O42" i="8"/>
  <c r="N42" i="8"/>
  <c r="L42" i="8"/>
  <c r="H42" i="8"/>
  <c r="M42" i="8" s="1"/>
  <c r="O41" i="8"/>
  <c r="N41" i="8"/>
  <c r="L41" i="8"/>
  <c r="H41" i="8"/>
  <c r="M41" i="8" s="1"/>
  <c r="O40" i="8"/>
  <c r="N40" i="8"/>
  <c r="L40" i="8"/>
  <c r="H40" i="8"/>
  <c r="K40" i="8" s="1"/>
  <c r="O39" i="8"/>
  <c r="N39" i="8"/>
  <c r="L39" i="8"/>
  <c r="H39" i="8"/>
  <c r="K39" i="8" s="1"/>
  <c r="O38" i="8"/>
  <c r="N38" i="8"/>
  <c r="L38" i="8"/>
  <c r="H38" i="8"/>
  <c r="M38" i="8" s="1"/>
  <c r="O37" i="8"/>
  <c r="N37" i="8"/>
  <c r="L37" i="8"/>
  <c r="H37" i="8"/>
  <c r="M37" i="8" s="1"/>
  <c r="O36" i="8"/>
  <c r="N36" i="8"/>
  <c r="L36" i="8"/>
  <c r="H36" i="8"/>
  <c r="K36" i="8" s="1"/>
  <c r="O35" i="8"/>
  <c r="N35" i="8"/>
  <c r="L35" i="8"/>
  <c r="H35" i="8"/>
  <c r="K35" i="8" s="1"/>
  <c r="O34" i="8"/>
  <c r="N34" i="8"/>
  <c r="L34" i="8"/>
  <c r="H34" i="8"/>
  <c r="M34" i="8" s="1"/>
  <c r="O33" i="8"/>
  <c r="N33" i="8"/>
  <c r="L33" i="8"/>
  <c r="H33" i="8"/>
  <c r="M33" i="8" s="1"/>
  <c r="O32" i="8"/>
  <c r="N32" i="8"/>
  <c r="L32" i="8"/>
  <c r="H32" i="8"/>
  <c r="K32" i="8" s="1"/>
  <c r="O31" i="8"/>
  <c r="N31" i="8"/>
  <c r="L31" i="8"/>
  <c r="H31" i="8"/>
  <c r="K31" i="8" s="1"/>
  <c r="O30" i="8"/>
  <c r="N30" i="8"/>
  <c r="L30" i="8"/>
  <c r="H30" i="8"/>
  <c r="M30" i="8" s="1"/>
  <c r="O29" i="8"/>
  <c r="N29" i="8"/>
  <c r="L29" i="8"/>
  <c r="H29" i="8"/>
  <c r="M29" i="8" s="1"/>
  <c r="O28" i="8"/>
  <c r="N28" i="8"/>
  <c r="L28" i="8"/>
  <c r="H28" i="8"/>
  <c r="K28" i="8" s="1"/>
  <c r="O27" i="8"/>
  <c r="N27" i="8"/>
  <c r="L27" i="8"/>
  <c r="H27" i="8"/>
  <c r="K27" i="8" s="1"/>
  <c r="O26" i="8"/>
  <c r="N26" i="8"/>
  <c r="L26" i="8"/>
  <c r="H26" i="8"/>
  <c r="M26" i="8" s="1"/>
  <c r="O25" i="8"/>
  <c r="N25" i="8"/>
  <c r="L25" i="8"/>
  <c r="H25" i="8"/>
  <c r="M25" i="8" s="1"/>
  <c r="O24" i="8"/>
  <c r="N24" i="8"/>
  <c r="L24" i="8"/>
  <c r="H24" i="8"/>
  <c r="K24" i="8" s="1"/>
  <c r="O23" i="8"/>
  <c r="N23" i="8"/>
  <c r="L23" i="8"/>
  <c r="H23" i="8"/>
  <c r="K23" i="8" s="1"/>
  <c r="O22" i="8"/>
  <c r="N22" i="8"/>
  <c r="L22" i="8"/>
  <c r="H22" i="8"/>
  <c r="M22" i="8" s="1"/>
  <c r="O21" i="8"/>
  <c r="N21" i="8"/>
  <c r="L21" i="8"/>
  <c r="H21" i="8"/>
  <c r="M21" i="8" s="1"/>
  <c r="O20" i="8"/>
  <c r="N20" i="8"/>
  <c r="L20" i="8"/>
  <c r="H20" i="8"/>
  <c r="K20" i="8" s="1"/>
  <c r="O19" i="8"/>
  <c r="N19" i="8"/>
  <c r="L19" i="8"/>
  <c r="H19" i="8"/>
  <c r="K19" i="8" s="1"/>
  <c r="O18" i="8"/>
  <c r="N18" i="8"/>
  <c r="L18" i="8"/>
  <c r="H18" i="8"/>
  <c r="M18" i="8" s="1"/>
  <c r="P18" i="8" s="1"/>
  <c r="O43" i="7"/>
  <c r="N43" i="7"/>
  <c r="L43" i="7"/>
  <c r="H43" i="7"/>
  <c r="K43" i="7" s="1"/>
  <c r="O42" i="7"/>
  <c r="N42" i="7"/>
  <c r="L42" i="7"/>
  <c r="H42" i="7"/>
  <c r="K42" i="7" s="1"/>
  <c r="O41" i="7"/>
  <c r="N41" i="7"/>
  <c r="L41" i="7"/>
  <c r="H41" i="7"/>
  <c r="M41" i="7" s="1"/>
  <c r="P41" i="7" s="1"/>
  <c r="O40" i="7"/>
  <c r="N40" i="7"/>
  <c r="L40" i="7"/>
  <c r="H40" i="7"/>
  <c r="M40" i="7" s="1"/>
  <c r="O39" i="7"/>
  <c r="N39" i="7"/>
  <c r="L39" i="7"/>
  <c r="H39" i="7"/>
  <c r="K39" i="7" s="1"/>
  <c r="O38" i="7"/>
  <c r="N38" i="7"/>
  <c r="L38" i="7"/>
  <c r="H38" i="7"/>
  <c r="K38" i="7" s="1"/>
  <c r="O37" i="7"/>
  <c r="N37" i="7"/>
  <c r="L37" i="7"/>
  <c r="H37" i="7"/>
  <c r="M37" i="7" s="1"/>
  <c r="P37" i="7" s="1"/>
  <c r="O36" i="7"/>
  <c r="N36" i="7"/>
  <c r="L36" i="7"/>
  <c r="H36" i="7"/>
  <c r="M36" i="7" s="1"/>
  <c r="O35" i="7"/>
  <c r="N35" i="7"/>
  <c r="L35" i="7"/>
  <c r="H35" i="7"/>
  <c r="K35" i="7" s="1"/>
  <c r="O34" i="7"/>
  <c r="N34" i="7"/>
  <c r="L34" i="7"/>
  <c r="H34" i="7"/>
  <c r="K34" i="7" s="1"/>
  <c r="O33" i="7"/>
  <c r="N33" i="7"/>
  <c r="M33" i="7"/>
  <c r="L33" i="7"/>
  <c r="H33" i="7"/>
  <c r="K33" i="7" s="1"/>
  <c r="O32" i="7"/>
  <c r="N32" i="7"/>
  <c r="L32" i="7"/>
  <c r="H32" i="7"/>
  <c r="M32" i="7" s="1"/>
  <c r="O31" i="7"/>
  <c r="N31" i="7"/>
  <c r="L31" i="7"/>
  <c r="H31" i="7"/>
  <c r="K31" i="7" s="1"/>
  <c r="O30" i="7"/>
  <c r="N30" i="7"/>
  <c r="L30" i="7"/>
  <c r="H30" i="7"/>
  <c r="K30" i="7" s="1"/>
  <c r="O29" i="7"/>
  <c r="N29" i="7"/>
  <c r="L29" i="7"/>
  <c r="H29" i="7"/>
  <c r="K29" i="7" s="1"/>
  <c r="O28" i="7"/>
  <c r="N28" i="7"/>
  <c r="L28" i="7"/>
  <c r="H28" i="7"/>
  <c r="M28" i="7" s="1"/>
  <c r="O27" i="7"/>
  <c r="N27" i="7"/>
  <c r="L27" i="7"/>
  <c r="H27" i="7"/>
  <c r="K27" i="7" s="1"/>
  <c r="O26" i="7"/>
  <c r="N26" i="7"/>
  <c r="L26" i="7"/>
  <c r="H26" i="7"/>
  <c r="K26" i="7" s="1"/>
  <c r="O25" i="7"/>
  <c r="N25" i="7"/>
  <c r="L25" i="7"/>
  <c r="H25" i="7"/>
  <c r="K25" i="7" s="1"/>
  <c r="O24" i="7"/>
  <c r="N24" i="7"/>
  <c r="L24" i="7"/>
  <c r="H24" i="7"/>
  <c r="M24" i="7" s="1"/>
  <c r="O23" i="7"/>
  <c r="N23" i="7"/>
  <c r="L23" i="7"/>
  <c r="H23" i="7"/>
  <c r="K23" i="7" s="1"/>
  <c r="O22" i="7"/>
  <c r="N22" i="7"/>
  <c r="L22" i="7"/>
  <c r="H22" i="7"/>
  <c r="K22" i="7" s="1"/>
  <c r="O21" i="7"/>
  <c r="N21" i="7"/>
  <c r="L21" i="7"/>
  <c r="H21" i="7"/>
  <c r="K21" i="7" s="1"/>
  <c r="O20" i="7"/>
  <c r="N20" i="7"/>
  <c r="L20" i="7"/>
  <c r="H20" i="7"/>
  <c r="M20" i="7" s="1"/>
  <c r="O19" i="7"/>
  <c r="N19" i="7"/>
  <c r="L19" i="7"/>
  <c r="H19" i="7"/>
  <c r="K19" i="7" s="1"/>
  <c r="O18" i="7"/>
  <c r="N18" i="7"/>
  <c r="L18" i="7"/>
  <c r="H18" i="7"/>
  <c r="K18" i="7" s="1"/>
  <c r="O44" i="6"/>
  <c r="N44" i="6"/>
  <c r="L44" i="6"/>
  <c r="H44" i="6"/>
  <c r="M44" i="6" s="1"/>
  <c r="O43" i="6"/>
  <c r="N43" i="6"/>
  <c r="L43" i="6"/>
  <c r="K43" i="6"/>
  <c r="H43" i="6"/>
  <c r="M43" i="6" s="1"/>
  <c r="O42" i="6"/>
  <c r="N42" i="6"/>
  <c r="L42" i="6"/>
  <c r="H42" i="6"/>
  <c r="K42" i="6" s="1"/>
  <c r="O41" i="6"/>
  <c r="N41" i="6"/>
  <c r="M41" i="6"/>
  <c r="L41" i="6"/>
  <c r="K41" i="6"/>
  <c r="H41" i="6"/>
  <c r="O40" i="6"/>
  <c r="N40" i="6"/>
  <c r="L40" i="6"/>
  <c r="H40" i="6"/>
  <c r="M40" i="6" s="1"/>
  <c r="O39" i="6"/>
  <c r="N39" i="6"/>
  <c r="L39" i="6"/>
  <c r="H39" i="6"/>
  <c r="M39" i="6" s="1"/>
  <c r="O38" i="6"/>
  <c r="N38" i="6"/>
  <c r="L38" i="6"/>
  <c r="H38" i="6"/>
  <c r="K38" i="6" s="1"/>
  <c r="O37" i="6"/>
  <c r="N37" i="6"/>
  <c r="L37" i="6"/>
  <c r="H37" i="6"/>
  <c r="K37" i="6" s="1"/>
  <c r="O36" i="6"/>
  <c r="N36" i="6"/>
  <c r="L36" i="6"/>
  <c r="H36" i="6"/>
  <c r="M36" i="6" s="1"/>
  <c r="O35" i="6"/>
  <c r="N35" i="6"/>
  <c r="L35" i="6"/>
  <c r="K35" i="6"/>
  <c r="H35" i="6"/>
  <c r="M35" i="6" s="1"/>
  <c r="P35" i="6" s="1"/>
  <c r="O34" i="6"/>
  <c r="N34" i="6"/>
  <c r="L34" i="6"/>
  <c r="H34" i="6"/>
  <c r="K34" i="6" s="1"/>
  <c r="O33" i="6"/>
  <c r="N33" i="6"/>
  <c r="M33" i="6"/>
  <c r="L33" i="6"/>
  <c r="H33" i="6"/>
  <c r="K33" i="6" s="1"/>
  <c r="O32" i="6"/>
  <c r="N32" i="6"/>
  <c r="L32" i="6"/>
  <c r="H32" i="6"/>
  <c r="M32" i="6" s="1"/>
  <c r="O31" i="6"/>
  <c r="N31" i="6"/>
  <c r="L31" i="6"/>
  <c r="H31" i="6"/>
  <c r="M31" i="6" s="1"/>
  <c r="O30" i="6"/>
  <c r="N30" i="6"/>
  <c r="L30" i="6"/>
  <c r="H30" i="6"/>
  <c r="K30" i="6" s="1"/>
  <c r="O29" i="6"/>
  <c r="N29" i="6"/>
  <c r="L29" i="6"/>
  <c r="H29" i="6"/>
  <c r="K29" i="6" s="1"/>
  <c r="O28" i="6"/>
  <c r="N28" i="6"/>
  <c r="L28" i="6"/>
  <c r="H28" i="6"/>
  <c r="M28" i="6" s="1"/>
  <c r="O27" i="6"/>
  <c r="N27" i="6"/>
  <c r="L27" i="6"/>
  <c r="H27" i="6"/>
  <c r="M27" i="6" s="1"/>
  <c r="O26" i="6"/>
  <c r="N26" i="6"/>
  <c r="L26" i="6"/>
  <c r="H26" i="6"/>
  <c r="K26" i="6" s="1"/>
  <c r="O25" i="6"/>
  <c r="N25" i="6"/>
  <c r="L25" i="6"/>
  <c r="H25" i="6"/>
  <c r="K25" i="6" s="1"/>
  <c r="O24" i="6"/>
  <c r="N24" i="6"/>
  <c r="L24" i="6"/>
  <c r="H24" i="6"/>
  <c r="M24" i="6" s="1"/>
  <c r="O23" i="6"/>
  <c r="N23" i="6"/>
  <c r="L23" i="6"/>
  <c r="H23" i="6"/>
  <c r="M23" i="6" s="1"/>
  <c r="O22" i="6"/>
  <c r="N22" i="6"/>
  <c r="L22" i="6"/>
  <c r="H22" i="6"/>
  <c r="K22" i="6" s="1"/>
  <c r="O21" i="6"/>
  <c r="N21" i="6"/>
  <c r="M21" i="6"/>
  <c r="L21" i="6"/>
  <c r="H21" i="6"/>
  <c r="K21" i="6" s="1"/>
  <c r="O20" i="6"/>
  <c r="N20" i="6"/>
  <c r="L20" i="6"/>
  <c r="H20" i="6"/>
  <c r="M20" i="6" s="1"/>
  <c r="O19" i="6"/>
  <c r="N19" i="6"/>
  <c r="L19" i="6"/>
  <c r="H19" i="6"/>
  <c r="M19" i="6" s="1"/>
  <c r="O18" i="6"/>
  <c r="N18" i="6"/>
  <c r="L18" i="6"/>
  <c r="H18" i="6"/>
  <c r="K18" i="6" s="1"/>
  <c r="K33" i="15" l="1"/>
  <c r="P36" i="15"/>
  <c r="M43" i="15"/>
  <c r="P43" i="15" s="1"/>
  <c r="K45" i="15"/>
  <c r="K29" i="15"/>
  <c r="K38" i="15"/>
  <c r="P44" i="15"/>
  <c r="P45" i="15"/>
  <c r="P40" i="15"/>
  <c r="P41" i="15"/>
  <c r="P32" i="15"/>
  <c r="P29" i="15"/>
  <c r="M29" i="6"/>
  <c r="M25" i="7"/>
  <c r="P25" i="7" s="1"/>
  <c r="M47" i="8"/>
  <c r="P47" i="8" s="1"/>
  <c r="M70" i="8"/>
  <c r="P70" i="8" s="1"/>
  <c r="M67" i="8"/>
  <c r="P67" i="8" s="1"/>
  <c r="P49" i="8"/>
  <c r="K49" i="8"/>
  <c r="M63" i="9"/>
  <c r="P63" i="9" s="1"/>
  <c r="K59" i="9"/>
  <c r="M57" i="9"/>
  <c r="P57" i="9" s="1"/>
  <c r="K55" i="9"/>
  <c r="M53" i="9"/>
  <c r="P53" i="9" s="1"/>
  <c r="K51" i="9"/>
  <c r="M49" i="9"/>
  <c r="P49" i="9" s="1"/>
  <c r="K21" i="13"/>
  <c r="K25" i="13"/>
  <c r="K29" i="13"/>
  <c r="K33" i="13"/>
  <c r="K37" i="13"/>
  <c r="K41" i="13"/>
  <c r="P33" i="15"/>
  <c r="M35" i="15"/>
  <c r="P35" i="15" s="1"/>
  <c r="K42" i="15"/>
  <c r="P70" i="7"/>
  <c r="M50" i="7"/>
  <c r="P50" i="7" s="1"/>
  <c r="M26" i="7"/>
  <c r="M19" i="9"/>
  <c r="K21" i="9"/>
  <c r="M31" i="9"/>
  <c r="M43" i="9"/>
  <c r="K45" i="9"/>
  <c r="P65" i="8"/>
  <c r="K65" i="8"/>
  <c r="P54" i="9"/>
  <c r="P50" i="9"/>
  <c r="K62" i="9"/>
  <c r="K66" i="11"/>
  <c r="M64" i="11"/>
  <c r="P64" i="11" s="1"/>
  <c r="K34" i="13"/>
  <c r="K38" i="13"/>
  <c r="K42" i="13"/>
  <c r="K51" i="13"/>
  <c r="P41" i="14"/>
  <c r="K25" i="15"/>
  <c r="M31" i="15"/>
  <c r="P31" i="15" s="1"/>
  <c r="K80" i="7"/>
  <c r="M76" i="7"/>
  <c r="P76" i="7" s="1"/>
  <c r="K60" i="7"/>
  <c r="P51" i="7"/>
  <c r="M46" i="7"/>
  <c r="P46" i="7" s="1"/>
  <c r="M35" i="9"/>
  <c r="P63" i="8"/>
  <c r="M62" i="8"/>
  <c r="P62" i="8" s="1"/>
  <c r="P57" i="8"/>
  <c r="M55" i="8"/>
  <c r="P55" i="8" s="1"/>
  <c r="P62" i="9"/>
  <c r="K58" i="10"/>
  <c r="M75" i="11"/>
  <c r="K31" i="14"/>
  <c r="K84" i="7"/>
  <c r="M82" i="7"/>
  <c r="P82" i="7" s="1"/>
  <c r="M73" i="7"/>
  <c r="P73" i="7" s="1"/>
  <c r="K64" i="7"/>
  <c r="M62" i="7"/>
  <c r="P62" i="7" s="1"/>
  <c r="M57" i="7"/>
  <c r="P57" i="7" s="1"/>
  <c r="M45" i="7"/>
  <c r="P45" i="7" s="1"/>
  <c r="M25" i="6"/>
  <c r="M37" i="6"/>
  <c r="K39" i="6"/>
  <c r="M34" i="7"/>
  <c r="M71" i="8"/>
  <c r="P71" i="8" s="1"/>
  <c r="M58" i="8"/>
  <c r="P58" i="8" s="1"/>
  <c r="P53" i="8"/>
  <c r="M51" i="8"/>
  <c r="P51" i="8" s="1"/>
  <c r="K20" i="13"/>
  <c r="P21" i="13"/>
  <c r="K24" i="13"/>
  <c r="P25" i="13"/>
  <c r="K28" i="13"/>
  <c r="P29" i="13"/>
  <c r="K32" i="13"/>
  <c r="K36" i="13"/>
  <c r="K40" i="13"/>
  <c r="K44" i="13"/>
  <c r="M27" i="15"/>
  <c r="P27" i="15" s="1"/>
  <c r="P37" i="15"/>
  <c r="M39" i="15"/>
  <c r="P39" i="15" s="1"/>
  <c r="K41" i="15"/>
  <c r="P74" i="7"/>
  <c r="M69" i="7"/>
  <c r="P69" i="7" s="1"/>
  <c r="M53" i="7"/>
  <c r="P53" i="7" s="1"/>
  <c r="P42" i="15"/>
  <c r="P34" i="15"/>
  <c r="P38" i="15"/>
  <c r="P28" i="15"/>
  <c r="K19" i="14"/>
  <c r="M27" i="14"/>
  <c r="K29" i="14"/>
  <c r="K39" i="14"/>
  <c r="K21" i="14"/>
  <c r="P32" i="14"/>
  <c r="P33" i="14"/>
  <c r="K37" i="14"/>
  <c r="P38" i="14"/>
  <c r="K41" i="14"/>
  <c r="K45" i="14"/>
  <c r="P28" i="14"/>
  <c r="P39" i="14"/>
  <c r="P42" i="14"/>
  <c r="P43" i="14"/>
  <c r="P20" i="14"/>
  <c r="P21" i="14"/>
  <c r="P23" i="14"/>
  <c r="P19" i="14"/>
  <c r="P29" i="14"/>
  <c r="P25" i="14"/>
  <c r="P27" i="14"/>
  <c r="P37" i="13"/>
  <c r="P41" i="13"/>
  <c r="P62" i="11"/>
  <c r="P70" i="11"/>
  <c r="P66" i="11"/>
  <c r="K37" i="11"/>
  <c r="P47" i="11"/>
  <c r="P59" i="11"/>
  <c r="M71" i="11"/>
  <c r="K42" i="11"/>
  <c r="M58" i="11"/>
  <c r="P58" i="11" s="1"/>
  <c r="K60" i="11"/>
  <c r="K70" i="11"/>
  <c r="M67" i="11"/>
  <c r="P67" i="11" s="1"/>
  <c r="M63" i="11"/>
  <c r="P63" i="11" s="1"/>
  <c r="K62" i="11"/>
  <c r="P71" i="11"/>
  <c r="K33" i="11"/>
  <c r="P34" i="11"/>
  <c r="P75" i="11"/>
  <c r="P72" i="11"/>
  <c r="P20" i="7"/>
  <c r="M29" i="7"/>
  <c r="M21" i="7"/>
  <c r="P21" i="7" s="1"/>
  <c r="M30" i="7"/>
  <c r="M81" i="7"/>
  <c r="P81" i="7" s="1"/>
  <c r="K79" i="7"/>
  <c r="M77" i="7"/>
  <c r="P77" i="7" s="1"/>
  <c r="M61" i="7"/>
  <c r="P61" i="7" s="1"/>
  <c r="P59" i="7"/>
  <c r="P56" i="7"/>
  <c r="K56" i="7"/>
  <c r="M54" i="7"/>
  <c r="P54" i="7" s="1"/>
  <c r="M44" i="7"/>
  <c r="P79" i="7"/>
  <c r="P78" i="7"/>
  <c r="K75" i="7"/>
  <c r="P72" i="7"/>
  <c r="K72" i="7"/>
  <c r="P68" i="7"/>
  <c r="K68" i="7"/>
  <c r="P55" i="7"/>
  <c r="P52" i="7"/>
  <c r="K52" i="7"/>
  <c r="K48" i="7"/>
  <c r="P84" i="7"/>
  <c r="P75" i="7"/>
  <c r="P64" i="7"/>
  <c r="P48" i="7"/>
  <c r="P44" i="7"/>
  <c r="M18" i="7"/>
  <c r="P18" i="7" s="1"/>
  <c r="M38" i="7"/>
  <c r="P38" i="7" s="1"/>
  <c r="K40" i="7"/>
  <c r="M86" i="7"/>
  <c r="P86" i="7" s="1"/>
  <c r="P83" i="7"/>
  <c r="P80" i="7"/>
  <c r="M65" i="7"/>
  <c r="P65" i="7" s="1"/>
  <c r="P63" i="7"/>
  <c r="P60" i="7"/>
  <c r="M58" i="7"/>
  <c r="P58" i="7" s="1"/>
  <c r="M49" i="7"/>
  <c r="P49" i="7" s="1"/>
  <c r="K20" i="7"/>
  <c r="M22" i="7"/>
  <c r="P22" i="7" s="1"/>
  <c r="K24" i="7"/>
  <c r="K28" i="7"/>
  <c r="K32" i="7"/>
  <c r="K36" i="7"/>
  <c r="K78" i="7"/>
  <c r="K74" i="7"/>
  <c r="K70" i="7"/>
  <c r="K37" i="7"/>
  <c r="K41" i="7"/>
  <c r="M42" i="7"/>
  <c r="M85" i="7"/>
  <c r="P85" i="7" s="1"/>
  <c r="K83" i="7"/>
  <c r="K71" i="7"/>
  <c r="K67" i="7"/>
  <c r="K63" i="7"/>
  <c r="K59" i="7"/>
  <c r="K55" i="7"/>
  <c r="K51" i="7"/>
  <c r="K47" i="7"/>
  <c r="P34" i="7"/>
  <c r="P29" i="7"/>
  <c r="P33" i="7"/>
  <c r="P36" i="7"/>
  <c r="K20" i="15"/>
  <c r="M22" i="15"/>
  <c r="P22" i="15" s="1"/>
  <c r="K24" i="15"/>
  <c r="M26" i="15"/>
  <c r="P26" i="15" s="1"/>
  <c r="K28" i="15"/>
  <c r="M30" i="15"/>
  <c r="P30" i="15" s="1"/>
  <c r="K32" i="15"/>
  <c r="K36" i="15"/>
  <c r="K40" i="15"/>
  <c r="K44" i="15"/>
  <c r="K19" i="15"/>
  <c r="M21" i="15"/>
  <c r="P21" i="15" s="1"/>
  <c r="K23" i="15"/>
  <c r="M18" i="14"/>
  <c r="P18" i="14" s="1"/>
  <c r="K20" i="14"/>
  <c r="M22" i="14"/>
  <c r="P22" i="14" s="1"/>
  <c r="K24" i="14"/>
  <c r="M26" i="14"/>
  <c r="P26" i="14" s="1"/>
  <c r="K28" i="14"/>
  <c r="M30" i="14"/>
  <c r="P30" i="14" s="1"/>
  <c r="K32" i="14"/>
  <c r="M34" i="14"/>
  <c r="P34" i="14" s="1"/>
  <c r="K36" i="14"/>
  <c r="K40" i="14"/>
  <c r="K44" i="14"/>
  <c r="P43" i="13"/>
  <c r="P35" i="13"/>
  <c r="P36" i="13"/>
  <c r="P39" i="13"/>
  <c r="P40" i="13"/>
  <c r="P38" i="13"/>
  <c r="P42" i="13"/>
  <c r="P27" i="13"/>
  <c r="P28" i="13"/>
  <c r="P31" i="13"/>
  <c r="P32" i="13"/>
  <c r="P23" i="13"/>
  <c r="P24" i="13"/>
  <c r="P26" i="13"/>
  <c r="P19" i="13"/>
  <c r="P20" i="13"/>
  <c r="K19" i="13"/>
  <c r="K23" i="13"/>
  <c r="K27" i="13"/>
  <c r="K31" i="13"/>
  <c r="K35" i="13"/>
  <c r="K39" i="13"/>
  <c r="K43" i="13"/>
  <c r="P23" i="12"/>
  <c r="M21" i="12"/>
  <c r="P21" i="12" s="1"/>
  <c r="K32" i="12"/>
  <c r="M41" i="12"/>
  <c r="P41" i="12" s="1"/>
  <c r="K43" i="12"/>
  <c r="P44" i="12"/>
  <c r="P19" i="12"/>
  <c r="K28" i="12"/>
  <c r="P43" i="12"/>
  <c r="K23" i="12"/>
  <c r="P39" i="12"/>
  <c r="K27" i="12"/>
  <c r="M37" i="12"/>
  <c r="P37" i="12" s="1"/>
  <c r="K39" i="12"/>
  <c r="K19" i="12"/>
  <c r="K24" i="12"/>
  <c r="P31" i="12"/>
  <c r="M33" i="12"/>
  <c r="P33" i="12" s="1"/>
  <c r="K35" i="12"/>
  <c r="K40" i="12"/>
  <c r="K44" i="12"/>
  <c r="K20" i="12"/>
  <c r="M29" i="12"/>
  <c r="P29" i="12" s="1"/>
  <c r="K31" i="12"/>
  <c r="P32" i="12"/>
  <c r="K36" i="12"/>
  <c r="K45" i="12"/>
  <c r="M25" i="12"/>
  <c r="P25" i="12" s="1"/>
  <c r="P40" i="12"/>
  <c r="P45" i="12"/>
  <c r="P35" i="12"/>
  <c r="P36" i="12"/>
  <c r="P27" i="12"/>
  <c r="P28" i="12"/>
  <c r="P24" i="12"/>
  <c r="P20" i="12"/>
  <c r="M18" i="12"/>
  <c r="P18" i="12" s="1"/>
  <c r="M22" i="12"/>
  <c r="P22" i="12" s="1"/>
  <c r="M26" i="12"/>
  <c r="P26" i="12" s="1"/>
  <c r="M30" i="12"/>
  <c r="P30" i="12" s="1"/>
  <c r="M34" i="12"/>
  <c r="P34" i="12" s="1"/>
  <c r="M38" i="12"/>
  <c r="P38" i="12" s="1"/>
  <c r="M42" i="12"/>
  <c r="P42" i="12" s="1"/>
  <c r="M46" i="12"/>
  <c r="P46" i="12" s="1"/>
  <c r="P74" i="11"/>
  <c r="P50" i="11"/>
  <c r="P68" i="11"/>
  <c r="P38" i="11"/>
  <c r="P18" i="11"/>
  <c r="P19" i="11"/>
  <c r="P20" i="11"/>
  <c r="P22" i="11"/>
  <c r="P23" i="11"/>
  <c r="P24" i="11"/>
  <c r="P36" i="11"/>
  <c r="M73" i="11"/>
  <c r="P73" i="11" s="1"/>
  <c r="M69" i="11"/>
  <c r="P69" i="11" s="1"/>
  <c r="M65" i="11"/>
  <c r="P65" i="11" s="1"/>
  <c r="M61" i="11"/>
  <c r="P61" i="11" s="1"/>
  <c r="K72" i="11"/>
  <c r="K68" i="11"/>
  <c r="K21" i="11"/>
  <c r="K29" i="11"/>
  <c r="K18" i="11"/>
  <c r="K22" i="11"/>
  <c r="K26" i="11"/>
  <c r="K30" i="11"/>
  <c r="K34" i="11"/>
  <c r="K38" i="11"/>
  <c r="M46" i="11"/>
  <c r="P46" i="11" s="1"/>
  <c r="K50" i="11"/>
  <c r="K45" i="11"/>
  <c r="K20" i="11"/>
  <c r="P21" i="11"/>
  <c r="K24" i="11"/>
  <c r="P25" i="11"/>
  <c r="K28" i="11"/>
  <c r="K32" i="11"/>
  <c r="P33" i="11"/>
  <c r="K36" i="11"/>
  <c r="P37" i="11"/>
  <c r="K41" i="11"/>
  <c r="P60" i="11"/>
  <c r="P51" i="11"/>
  <c r="P43" i="11"/>
  <c r="P45" i="11"/>
  <c r="P41" i="11"/>
  <c r="P42" i="11"/>
  <c r="P35" i="11"/>
  <c r="P39" i="11"/>
  <c r="P29" i="11"/>
  <c r="K19" i="11"/>
  <c r="K23" i="11"/>
  <c r="K27" i="11"/>
  <c r="K31" i="11"/>
  <c r="K35" i="11"/>
  <c r="K39" i="11"/>
  <c r="K43" i="11"/>
  <c r="K47" i="11"/>
  <c r="M49" i="11"/>
  <c r="P49" i="11" s="1"/>
  <c r="K51" i="11"/>
  <c r="M57" i="11"/>
  <c r="P57" i="11" s="1"/>
  <c r="K59" i="11"/>
  <c r="M40" i="11"/>
  <c r="P40" i="11" s="1"/>
  <c r="M44" i="11"/>
  <c r="P44" i="11" s="1"/>
  <c r="M48" i="11"/>
  <c r="P48" i="11" s="1"/>
  <c r="P50" i="10"/>
  <c r="P22" i="10"/>
  <c r="P26" i="10"/>
  <c r="P30" i="10"/>
  <c r="P34" i="10"/>
  <c r="P37" i="10"/>
  <c r="P49" i="10"/>
  <c r="K18" i="10"/>
  <c r="M20" i="10"/>
  <c r="P20" i="10" s="1"/>
  <c r="K22" i="10"/>
  <c r="M24" i="10"/>
  <c r="K26" i="10"/>
  <c r="M28" i="10"/>
  <c r="P28" i="10" s="1"/>
  <c r="K30" i="10"/>
  <c r="M32" i="10"/>
  <c r="K34" i="10"/>
  <c r="M36" i="10"/>
  <c r="K38" i="10"/>
  <c r="M42" i="10"/>
  <c r="P42" i="10" s="1"/>
  <c r="K44" i="10"/>
  <c r="M48" i="10"/>
  <c r="P48" i="10" s="1"/>
  <c r="M52" i="10"/>
  <c r="M56" i="10"/>
  <c r="M60" i="10"/>
  <c r="M64" i="10"/>
  <c r="P64" i="10" s="1"/>
  <c r="P61" i="10"/>
  <c r="P65" i="10"/>
  <c r="P60" i="10"/>
  <c r="P57" i="10"/>
  <c r="P52" i="10"/>
  <c r="P56" i="10"/>
  <c r="P53" i="10"/>
  <c r="P38" i="10"/>
  <c r="P44" i="10"/>
  <c r="P43" i="10"/>
  <c r="P32" i="10"/>
  <c r="P36" i="10"/>
  <c r="P33" i="10"/>
  <c r="P29" i="10"/>
  <c r="P24" i="10"/>
  <c r="P25" i="10"/>
  <c r="P18" i="10"/>
  <c r="P21" i="10"/>
  <c r="M19" i="10"/>
  <c r="P19" i="10" s="1"/>
  <c r="K21" i="10"/>
  <c r="M23" i="10"/>
  <c r="P23" i="10" s="1"/>
  <c r="K25" i="10"/>
  <c r="M27" i="10"/>
  <c r="P27" i="10" s="1"/>
  <c r="K29" i="10"/>
  <c r="M31" i="10"/>
  <c r="P31" i="10" s="1"/>
  <c r="K33" i="10"/>
  <c r="M35" i="10"/>
  <c r="P35" i="10" s="1"/>
  <c r="K37" i="10"/>
  <c r="M39" i="10"/>
  <c r="P39" i="10" s="1"/>
  <c r="K43" i="10"/>
  <c r="M45" i="10"/>
  <c r="P45" i="10" s="1"/>
  <c r="K49" i="10"/>
  <c r="M51" i="10"/>
  <c r="P51" i="10" s="1"/>
  <c r="K53" i="10"/>
  <c r="M55" i="10"/>
  <c r="P55" i="10" s="1"/>
  <c r="K57" i="10"/>
  <c r="M59" i="10"/>
  <c r="P59" i="10" s="1"/>
  <c r="K61" i="10"/>
  <c r="M63" i="10"/>
  <c r="P63" i="10" s="1"/>
  <c r="K65" i="10"/>
  <c r="M60" i="9"/>
  <c r="P60" i="9" s="1"/>
  <c r="K58" i="9"/>
  <c r="M56" i="9"/>
  <c r="P56" i="9" s="1"/>
  <c r="K54" i="9"/>
  <c r="M52" i="9"/>
  <c r="P52" i="9" s="1"/>
  <c r="K50" i="9"/>
  <c r="M48" i="9"/>
  <c r="P48" i="9" s="1"/>
  <c r="M27" i="9"/>
  <c r="P27" i="9" s="1"/>
  <c r="K29" i="9"/>
  <c r="M23" i="9"/>
  <c r="P23" i="9" s="1"/>
  <c r="M33" i="9"/>
  <c r="P33" i="9" s="1"/>
  <c r="M39" i="9"/>
  <c r="P39" i="9" s="1"/>
  <c r="K41" i="9"/>
  <c r="P35" i="9"/>
  <c r="M47" i="9"/>
  <c r="P47" i="9" s="1"/>
  <c r="P21" i="9"/>
  <c r="P41" i="9"/>
  <c r="P45" i="9"/>
  <c r="M68" i="8"/>
  <c r="P68" i="8" s="1"/>
  <c r="M64" i="8"/>
  <c r="P64" i="8" s="1"/>
  <c r="M60" i="8"/>
  <c r="P60" i="8" s="1"/>
  <c r="M56" i="8"/>
  <c r="P56" i="8" s="1"/>
  <c r="M52" i="8"/>
  <c r="P52" i="8" s="1"/>
  <c r="M48" i="8"/>
  <c r="P48" i="8" s="1"/>
  <c r="K63" i="8"/>
  <c r="P44" i="9"/>
  <c r="P43" i="9"/>
  <c r="P36" i="9"/>
  <c r="P40" i="9"/>
  <c r="P37" i="9"/>
  <c r="P32" i="9"/>
  <c r="P31" i="9"/>
  <c r="P29" i="9"/>
  <c r="P28" i="9"/>
  <c r="P24" i="9"/>
  <c r="P25" i="9"/>
  <c r="P20" i="9"/>
  <c r="P19" i="9"/>
  <c r="M18" i="9"/>
  <c r="P18" i="9" s="1"/>
  <c r="K20" i="9"/>
  <c r="M22" i="9"/>
  <c r="P22" i="9" s="1"/>
  <c r="K24" i="9"/>
  <c r="M26" i="9"/>
  <c r="P26" i="9" s="1"/>
  <c r="K28" i="9"/>
  <c r="M30" i="9"/>
  <c r="P30" i="9" s="1"/>
  <c r="K32" i="9"/>
  <c r="M34" i="9"/>
  <c r="P34" i="9" s="1"/>
  <c r="K36" i="9"/>
  <c r="M38" i="9"/>
  <c r="P38" i="9" s="1"/>
  <c r="K40" i="9"/>
  <c r="M42" i="9"/>
  <c r="P42" i="9" s="1"/>
  <c r="K44" i="9"/>
  <c r="M46" i="9"/>
  <c r="P46" i="9" s="1"/>
  <c r="M46" i="8"/>
  <c r="P46" i="8" s="1"/>
  <c r="K45" i="8"/>
  <c r="K18" i="8"/>
  <c r="M20" i="8"/>
  <c r="P20" i="8" s="1"/>
  <c r="K22" i="8"/>
  <c r="M24" i="8"/>
  <c r="P24" i="8" s="1"/>
  <c r="K26" i="8"/>
  <c r="M28" i="8"/>
  <c r="P28" i="8" s="1"/>
  <c r="K30" i="8"/>
  <c r="M32" i="8"/>
  <c r="P32" i="8" s="1"/>
  <c r="K34" i="8"/>
  <c r="M36" i="8"/>
  <c r="P36" i="8" s="1"/>
  <c r="K38" i="8"/>
  <c r="M40" i="8"/>
  <c r="P40" i="8" s="1"/>
  <c r="K42" i="8"/>
  <c r="P45" i="8"/>
  <c r="P21" i="8"/>
  <c r="P25" i="8"/>
  <c r="P29" i="8"/>
  <c r="P33" i="8"/>
  <c r="P37" i="8"/>
  <c r="P41" i="8"/>
  <c r="M44" i="8"/>
  <c r="P44" i="8" s="1"/>
  <c r="P42" i="8"/>
  <c r="P30" i="8"/>
  <c r="P34" i="8"/>
  <c r="P38" i="8"/>
  <c r="P26" i="8"/>
  <c r="P22" i="8"/>
  <c r="M19" i="8"/>
  <c r="P19" i="8" s="1"/>
  <c r="K21" i="8"/>
  <c r="M23" i="8"/>
  <c r="P23" i="8" s="1"/>
  <c r="K25" i="8"/>
  <c r="M27" i="8"/>
  <c r="P27" i="8" s="1"/>
  <c r="K29" i="8"/>
  <c r="M31" i="8"/>
  <c r="P31" i="8" s="1"/>
  <c r="K33" i="8"/>
  <c r="M35" i="8"/>
  <c r="P35" i="8" s="1"/>
  <c r="K37" i="8"/>
  <c r="M39" i="8"/>
  <c r="P39" i="8" s="1"/>
  <c r="K41" i="8"/>
  <c r="M43" i="8"/>
  <c r="P43" i="8" s="1"/>
  <c r="P40" i="7"/>
  <c r="P42" i="7"/>
  <c r="P32" i="7"/>
  <c r="P30" i="7"/>
  <c r="P28" i="7"/>
  <c r="P26" i="7"/>
  <c r="P24" i="7"/>
  <c r="M19" i="7"/>
  <c r="P19" i="7" s="1"/>
  <c r="M23" i="7"/>
  <c r="P23" i="7" s="1"/>
  <c r="M27" i="7"/>
  <c r="P27" i="7" s="1"/>
  <c r="M31" i="7"/>
  <c r="P31" i="7" s="1"/>
  <c r="M35" i="7"/>
  <c r="P35" i="7" s="1"/>
  <c r="M39" i="7"/>
  <c r="P39" i="7" s="1"/>
  <c r="M43" i="7"/>
  <c r="P43" i="7" s="1"/>
  <c r="P39" i="6"/>
  <c r="K19" i="6"/>
  <c r="K23" i="6"/>
  <c r="K27" i="6"/>
  <c r="K31" i="6"/>
  <c r="P32" i="6"/>
  <c r="P36" i="6"/>
  <c r="P40" i="6"/>
  <c r="P24" i="6"/>
  <c r="P28" i="6"/>
  <c r="P19" i="6"/>
  <c r="P23" i="6"/>
  <c r="P27" i="6"/>
  <c r="P31" i="6"/>
  <c r="P44" i="6"/>
  <c r="P43" i="6"/>
  <c r="P41" i="6"/>
  <c r="P37" i="6"/>
  <c r="P29" i="6"/>
  <c r="P33" i="6"/>
  <c r="P25" i="6"/>
  <c r="P20" i="6"/>
  <c r="P21" i="6"/>
  <c r="M18" i="6"/>
  <c r="P18" i="6" s="1"/>
  <c r="K20" i="6"/>
  <c r="M22" i="6"/>
  <c r="P22" i="6" s="1"/>
  <c r="K24" i="6"/>
  <c r="M26" i="6"/>
  <c r="P26" i="6" s="1"/>
  <c r="K28" i="6"/>
  <c r="M30" i="6"/>
  <c r="P30" i="6" s="1"/>
  <c r="K32" i="6"/>
  <c r="M34" i="6"/>
  <c r="P34" i="6" s="1"/>
  <c r="K36" i="6"/>
  <c r="M38" i="6"/>
  <c r="P38" i="6" s="1"/>
  <c r="K40" i="6"/>
  <c r="M42" i="6"/>
  <c r="P42" i="6" s="1"/>
  <c r="K44" i="6"/>
  <c r="H19" i="1" l="1"/>
  <c r="K19" i="1" s="1"/>
  <c r="L19" i="1"/>
  <c r="N19" i="1"/>
  <c r="O19" i="1"/>
  <c r="H20" i="1"/>
  <c r="M20" i="1" s="1"/>
  <c r="P20" i="1" s="1"/>
  <c r="L20" i="1"/>
  <c r="N20" i="1"/>
  <c r="O20" i="1"/>
  <c r="H21" i="1"/>
  <c r="M21" i="1" s="1"/>
  <c r="L21" i="1"/>
  <c r="N21" i="1"/>
  <c r="O21" i="1"/>
  <c r="H22" i="1"/>
  <c r="K22" i="1" s="1"/>
  <c r="L22" i="1"/>
  <c r="N22" i="1"/>
  <c r="O22" i="1"/>
  <c r="H23" i="1"/>
  <c r="K23" i="1" s="1"/>
  <c r="L23" i="1"/>
  <c r="N23" i="1"/>
  <c r="O23" i="1"/>
  <c r="H24" i="1"/>
  <c r="K24" i="1" s="1"/>
  <c r="L24" i="1"/>
  <c r="N24" i="1"/>
  <c r="O24" i="1"/>
  <c r="H25" i="1"/>
  <c r="M25" i="1" s="1"/>
  <c r="L25" i="1"/>
  <c r="N25" i="1"/>
  <c r="O25" i="1"/>
  <c r="H26" i="1"/>
  <c r="K26" i="1" s="1"/>
  <c r="L26" i="1"/>
  <c r="N26" i="1"/>
  <c r="O26" i="1"/>
  <c r="H27" i="1"/>
  <c r="K27" i="1" s="1"/>
  <c r="L27" i="1"/>
  <c r="N27" i="1"/>
  <c r="O27" i="1"/>
  <c r="H28" i="1"/>
  <c r="K28" i="1" s="1"/>
  <c r="L28" i="1"/>
  <c r="N28" i="1"/>
  <c r="O28" i="1"/>
  <c r="H29" i="1"/>
  <c r="M29" i="1" s="1"/>
  <c r="L29" i="1"/>
  <c r="N29" i="1"/>
  <c r="O29" i="1"/>
  <c r="H30" i="1"/>
  <c r="K30" i="1" s="1"/>
  <c r="L30" i="1"/>
  <c r="N30" i="1"/>
  <c r="O30" i="1"/>
  <c r="H31" i="1"/>
  <c r="K31" i="1" s="1"/>
  <c r="L31" i="1"/>
  <c r="N31" i="1"/>
  <c r="O31" i="1"/>
  <c r="H32" i="1"/>
  <c r="K32" i="1" s="1"/>
  <c r="L32" i="1"/>
  <c r="M32" i="1"/>
  <c r="P32" i="1" s="1"/>
  <c r="N32" i="1"/>
  <c r="O32" i="1"/>
  <c r="H33" i="1"/>
  <c r="M33" i="1" s="1"/>
  <c r="L33" i="1"/>
  <c r="N33" i="1"/>
  <c r="O33" i="1"/>
  <c r="H34" i="1"/>
  <c r="K34" i="1" s="1"/>
  <c r="L34" i="1"/>
  <c r="N34" i="1"/>
  <c r="O34" i="1"/>
  <c r="H35" i="1"/>
  <c r="K35" i="1" s="1"/>
  <c r="L35" i="1"/>
  <c r="N35" i="1"/>
  <c r="O35" i="1"/>
  <c r="H36" i="1"/>
  <c r="K36" i="1" s="1"/>
  <c r="L36" i="1"/>
  <c r="M36" i="1"/>
  <c r="P36" i="1" s="1"/>
  <c r="N36" i="1"/>
  <c r="O36" i="1"/>
  <c r="H37" i="1"/>
  <c r="M37" i="1" s="1"/>
  <c r="P37" i="1" s="1"/>
  <c r="L37" i="1"/>
  <c r="N37" i="1"/>
  <c r="O37" i="1"/>
  <c r="H38" i="1"/>
  <c r="M38" i="1" s="1"/>
  <c r="L38" i="1"/>
  <c r="N38" i="1"/>
  <c r="O38" i="1"/>
  <c r="H39" i="1"/>
  <c r="M39" i="1" s="1"/>
  <c r="L39" i="1"/>
  <c r="N39" i="1"/>
  <c r="O39" i="1"/>
  <c r="H40" i="1"/>
  <c r="K40" i="1" s="1"/>
  <c r="L40" i="1"/>
  <c r="N40" i="1"/>
  <c r="O40" i="1"/>
  <c r="H41" i="1"/>
  <c r="M41" i="1" s="1"/>
  <c r="L41" i="1"/>
  <c r="N41" i="1"/>
  <c r="O41" i="1"/>
  <c r="H42" i="1"/>
  <c r="M42" i="1" s="1"/>
  <c r="L42" i="1"/>
  <c r="N42" i="1"/>
  <c r="O42" i="1"/>
  <c r="H43" i="1"/>
  <c r="M43" i="1" s="1"/>
  <c r="L43" i="1"/>
  <c r="N43" i="1"/>
  <c r="O43" i="1"/>
  <c r="H44" i="1"/>
  <c r="K44" i="1" s="1"/>
  <c r="L44" i="1"/>
  <c r="N44" i="1"/>
  <c r="O44" i="1"/>
  <c r="H45" i="1"/>
  <c r="M45" i="1" s="1"/>
  <c r="L45" i="1"/>
  <c r="N45" i="1"/>
  <c r="O45" i="1"/>
  <c r="H46" i="1"/>
  <c r="M46" i="1" s="1"/>
  <c r="L46" i="1"/>
  <c r="N46" i="1"/>
  <c r="O46" i="1"/>
  <c r="H47" i="1"/>
  <c r="K47" i="1" s="1"/>
  <c r="L47" i="1"/>
  <c r="N47" i="1"/>
  <c r="O47" i="1"/>
  <c r="H48" i="1"/>
  <c r="M48" i="1" s="1"/>
  <c r="L48" i="1"/>
  <c r="N48" i="1"/>
  <c r="O48" i="1"/>
  <c r="H49" i="1"/>
  <c r="M49" i="1" s="1"/>
  <c r="P49" i="1" s="1"/>
  <c r="L49" i="1"/>
  <c r="N49" i="1"/>
  <c r="O49" i="1"/>
  <c r="O18" i="1"/>
  <c r="N18" i="1"/>
  <c r="L18" i="1"/>
  <c r="H18" i="1"/>
  <c r="K18" i="1" s="1"/>
  <c r="M28" i="1" l="1"/>
  <c r="P28" i="1" s="1"/>
  <c r="K49" i="1"/>
  <c r="M47" i="1"/>
  <c r="P47" i="1" s="1"/>
  <c r="M24" i="1"/>
  <c r="P24" i="1" s="1"/>
  <c r="P48" i="1"/>
  <c r="M44" i="1"/>
  <c r="P44" i="1" s="1"/>
  <c r="P45" i="1"/>
  <c r="M40" i="1"/>
  <c r="P40" i="1" s="1"/>
  <c r="M34" i="1"/>
  <c r="M30" i="1"/>
  <c r="M26" i="1"/>
  <c r="M22" i="1"/>
  <c r="P41" i="1"/>
  <c r="P46" i="1"/>
  <c r="P42" i="1"/>
  <c r="P38" i="1"/>
  <c r="P33" i="1"/>
  <c r="P29" i="1"/>
  <c r="P25" i="1"/>
  <c r="P21" i="1"/>
  <c r="P34" i="1"/>
  <c r="P30" i="1"/>
  <c r="P26" i="1"/>
  <c r="P22" i="1"/>
  <c r="K20" i="1"/>
  <c r="K43" i="1"/>
  <c r="K39" i="1"/>
  <c r="K46" i="1"/>
  <c r="P43" i="1"/>
  <c r="K42" i="1"/>
  <c r="P39" i="1"/>
  <c r="K38" i="1"/>
  <c r="M18" i="1"/>
  <c r="P18" i="1" s="1"/>
  <c r="K48" i="1"/>
  <c r="K45" i="1"/>
  <c r="K41" i="1"/>
  <c r="K37" i="1"/>
  <c r="M35" i="1"/>
  <c r="P35" i="1" s="1"/>
  <c r="K33" i="1"/>
  <c r="M31" i="1"/>
  <c r="P31" i="1" s="1"/>
  <c r="K29" i="1"/>
  <c r="M27" i="1"/>
  <c r="P27" i="1" s="1"/>
  <c r="K25" i="1"/>
  <c r="M23" i="1"/>
  <c r="P23" i="1" s="1"/>
  <c r="K21" i="1"/>
  <c r="M19" i="1"/>
  <c r="P19" i="1" s="1"/>
</calcChain>
</file>

<file path=xl/sharedStrings.xml><?xml version="1.0" encoding="utf-8"?>
<sst xmlns="http://schemas.openxmlformats.org/spreadsheetml/2006/main" count="2256" uniqueCount="655">
  <si>
    <t>Nr.p.k.</t>
  </si>
  <si>
    <t>Kods</t>
  </si>
  <si>
    <t>Darba nosaukums</t>
  </si>
  <si>
    <t>Mērvienība</t>
  </si>
  <si>
    <t>Daudzums</t>
  </si>
  <si>
    <t>Vienības izmaksas</t>
  </si>
  <si>
    <t>laika norma (c/h)</t>
  </si>
  <si>
    <t>darba samaksas likme (euro /h)</t>
  </si>
  <si>
    <t>darba alga (euro)</t>
  </si>
  <si>
    <t>materiāli (euro)</t>
  </si>
  <si>
    <t>mehānismi (euro)</t>
  </si>
  <si>
    <t>Kopā (euro)</t>
  </si>
  <si>
    <t>Kopā uz visu apjomu</t>
  </si>
  <si>
    <t>darbietilpība (c/h)</t>
  </si>
  <si>
    <t>summa (euro)</t>
  </si>
  <si>
    <t>(Darba veids vai konstruktīvā elementa nosaukums)</t>
  </si>
  <si>
    <t>Sadzīves kanalizācijas tīklu paplašināšana Jelgavas pilsētā, 1. posms Smilšu iela</t>
  </si>
  <si>
    <t>Objekta adrese: Smilšu iela, Jelgavas pilsēta</t>
  </si>
  <si>
    <t>Tāme sastādīta _____. gada tirgus cenās, pamatojoties uz _______ daļas rasējumiem.</t>
  </si>
  <si>
    <t>euro</t>
  </si>
  <si>
    <t xml:space="preserve">Tāmes izmaksas </t>
  </si>
  <si>
    <t>Tāme sastādīta: _____.gada ____.____________</t>
  </si>
  <si>
    <t>PP Polipropilena kanalizācijas uzmavu caurule, ar blīvgumiju, De200, iebūves klase SN8, t.sk cauruļvadu montāžas un visi saistītie darbi. Montāžas dziļums H=2,0 - 2,5 m</t>
  </si>
  <si>
    <t>PP Polipropilena kanalizācijas uzmavu caurule, ar blīvgumiju, De200, iebūves klase SN8, t.sk cauruļvadu montāžas un visi saistītie darbi. Montāžas dziļums H=1,5 - 2,0 m</t>
  </si>
  <si>
    <t>PP Polipropilena kanalizācijas uzmavu caurule, ar blīvgumiju, De200, iebūves klase SN8, t.sk cauruļvadu montāžas un visi saistītie darbi. Montāžas dziļums H=1,0 - 1,5 m</t>
  </si>
  <si>
    <t>PP Polipropilena kanalizācijas uzmavu caurule, ar blīvgumiju, De160, iebūves klase SN8, t.sk cauruļvadu montāžas un visi saistītie darbi. Montāžas dziļums H=1,5 - 2,0 m</t>
  </si>
  <si>
    <t>PP Polipropilena kanalizācijas uzmavu caurule, ar blīvgumiju, De160, iebūves klase SN8, t.sk cauruļvadu montāžas un visi saistītie darbi. Montāžas dziļums H=1,0 - 1,5 m</t>
  </si>
  <si>
    <t>PE skataka DN560/500 komplektā ar pamatni, pieslēgumu veidgabaliem, augstuma regulēšanas cauruli, manžeti, ķeta rāmi, vāku slodzes klase 40 t, t.sk.montāža un vāka apbetonēšana (akas vāks ar SIA "JELGAVAS ŪDENS" logo). Dziļums H=2,0 - 2,5 m</t>
  </si>
  <si>
    <t>PE skataka DN560/500 komplektā ar pamatni, pieslēgumu veidgabaliem, augstuma regulēšanas cauruli, manžeti, ķeta rāmi, vāku slodzes klase 40 t, t.sk.montāža un vāka apbetonēšana (akas vāks ar SIA "JELGAVAS ŪDENS" logo). Dziļums H=1,5 - 2,0 m</t>
  </si>
  <si>
    <t>PE skataka DN560/500 komplektā ar pamatni, pieslēgumu veidgabaliem, augstuma regulēšanas cauruli, manžeti, ķeta rāmi, vāku slodzes klase 40 t, t.sk.montāža un vāka apbetonēšana (akas vāks ar SIA "JELGAVAS ŪDENS" logo). Dziļums H=1,0 - 1,5 m</t>
  </si>
  <si>
    <t>PVC revīzijas aka DN200/160 ar ķeta vāku, t.sk. montāža un vāka apbetonēšana (akas vāks ar SIA "JELGAVAS ŪDENS" logo). Dziļums H=1,5 - 2,0 m</t>
  </si>
  <si>
    <t>PVC revīzijas aka DN200/160 ar ķeta vāku, t.sk. montāža un vāka apbetonēšana (akas vāks ar SIA "JELGAVAS ŪDENS" logo). Dziļums H=1,0 - 1,5 m</t>
  </si>
  <si>
    <t>PP cauruļvada uzmavas ar blīvgumiju gala noslēgs, De160, t.sk montāžas darbi</t>
  </si>
  <si>
    <t>Signālstabiņš, PE D25 vai koks, krāsots sarkans, H=0,5 m virs zemes, K1 pievada vietā, t.sk montāžas darbi</t>
  </si>
  <si>
    <t>Divpusējās, šķeltā tipa aizsargčaulas esošaiem elektrokabeļiem, De110, kabeļu šķērsojumu vietās ar projektēto kanalizācijas vadu, (tips AROT OD110 vai ekvivalents), L=1,5 m, t.sk montāžas darbi</t>
  </si>
  <si>
    <t>Kanalizācijas pašteces tīklu videoinspekcija (CCTV), SIA "Jelgavas ūdens" pārstāvja klātbūtnē, un ar to saistītie darbi, dokumentācijas sagatavošana; visas būvdarbu izpilddokumentācijas sagatavošana</t>
  </si>
  <si>
    <t>Sadzīves kanalizācijas tīklu izbūve</t>
  </si>
  <si>
    <t>Esošā ielas grants seguma demontāža, utilizācija. H=0,3 m</t>
  </si>
  <si>
    <t>Esošā ielas betona bruģa seguma demontāža, transportēšana uz novietni</t>
  </si>
  <si>
    <t>Esošā zālāja seguma demontāža, utilizācija. H=0,1 m</t>
  </si>
  <si>
    <t>Tranšeju un būvbedru rakšana K1 cauruļvadiem un akām, ietverot grunts izvešanu un visi ar to saistītie darbi. H=2,0 - 2,5 m</t>
  </si>
  <si>
    <t>Tranšeju un būvbedru rakšana K1 cauruļvadiem un akām, ietverot grunts izvešanu un visi ar to saistītie darbi. H=1,5 - 2,0 m</t>
  </si>
  <si>
    <t>Tranšeju un būvbedru rakšana K1 cauruļvadiem un akām, ietverot grunts izvešanu un visi ar to saistītie darbi. H=1,0 - 1,5 m</t>
  </si>
  <si>
    <t>Smilts, no jauna pievesta (drenējoša Kf&gt; 1m/dn), t.sk. pamatnes 0,15 m ierīkošana zem K1 cauruļvadiem, apbēruma tranšejas platumā un uzbēruma 0,3 m veidošana virs cauruļvadiem, ietverot noblīvēšanu</t>
  </si>
  <si>
    <t xml:space="preserve">Tranšeju aizbēršana ar jaunu pievestu sausu grunti (smilts, drenējoša Kf&gt; 1m/dn; sablīvējama, bez organikas piejaukumiem,) ietverot būvbedru aizbēršanu, grunts noblīvēšanu pa slāņiem līdz 98% sablīvējumam, un visi ar to saistītie darbi, līdz ceļa seguma konstrukcijas apakšas atzīmei (-0,85 m no z.v.) K1 būvtranšejām dziļumā 2,0 - 2,5 m. </t>
  </si>
  <si>
    <t xml:space="preserve">Tranšeju aizbēršana ar jaunu pievestu sausu grunti (smilts, drenējoša Kf&gt; 1m/dn; sablīvējama, bez organikas piejaukumiem,) ietverot būvbedru aizbēršanu, grunts noblīvēšanu pa slāņiem līdz 98% sablīvējumam, un visi ar to saistītie darbi, līdz ceļa seguma konstrukcijas apakšas atzīmei (-0,85 m no z.v.) K1 būvtranšejām dziļumā 1,5 - 2,0 m. </t>
  </si>
  <si>
    <t>Grants ceļa seguma atjaunošana, platums 2,5 m, t.sk. saliztrurīgais (drenējošais) smilts slānis h=50 cm platums 1,5m; pamata nesošā apakškārta, nesaistītu minerālmateriālu maisījums fr.0/63 h=25 cm, platums 2,5m; drupinātas grants diluma kārta fr. 0/32 h=10 cm, platums 2,5m; t.sk esošās grunts izrakšana platumā 2,5m (saskaņā ar rasējumu UKT-10), un visi ar to saistītie darbi</t>
  </si>
  <si>
    <t>Betona bruģa seguma atjaunošana (saskaņā ar rasējumu UKT-10), un visi ar to saistītie darbi</t>
  </si>
  <si>
    <t>Zālāja seguma atjaunošana, t.sk melnzeme - auglīgais slānis h=10 cm; daudzgadīgo zālāju sējums (saskaņā ar rasējumu UKT-10), un visi ar to saistītie darbi</t>
  </si>
  <si>
    <t>Šķersojumi ar esošajām komunikācijām</t>
  </si>
  <si>
    <t>Šķērsojumi ar esošo dzelzsbetona plātni grintī, h=0,5m: demontāža, atjaunošana, t.sk. visi ar to saistītie darbi</t>
  </si>
  <si>
    <t>Šķersojumi ar esošo ceļa grāvi, h=0,5 - 1,0 m, t.sk. grāvja atjaunošanas materiāli un visi ar to saistītie darbi</t>
  </si>
  <si>
    <t>Tranšejas sienu nostiprināšana ar metāla vairogiem (divpusēji) pie dziļuma, kas lielāks par 1,5 m. (norādīts tekošais tranšejas garums, pieņemot, ka sienas nostiprinātas abās būvgrāvja pusēs)</t>
  </si>
  <si>
    <t>Esošo košumkrūmu izrakšana, transportēšana uz/no uzglabāšanas vietu, atjaunošana pēc K1 izbūves, un visi ar to saistītie darbi</t>
  </si>
  <si>
    <t>Gruntsūdens līmeņa pazemināšana būvtranšejai, tekošie būvtranšejas metri rokot tranšeju dziļumā h=1,0 - 2,5 m</t>
  </si>
  <si>
    <t>m</t>
  </si>
  <si>
    <t>kpl</t>
  </si>
  <si>
    <t>gb</t>
  </si>
  <si>
    <t>vietas</t>
  </si>
  <si>
    <r>
      <t>m</t>
    </r>
    <r>
      <rPr>
        <vertAlign val="superscript"/>
        <sz val="10"/>
        <color theme="1"/>
        <rFont val="Arial"/>
        <family val="2"/>
        <charset val="186"/>
      </rPr>
      <t>2</t>
    </r>
  </si>
  <si>
    <r>
      <t>m</t>
    </r>
    <r>
      <rPr>
        <vertAlign val="superscript"/>
        <sz val="10"/>
        <color theme="1"/>
        <rFont val="Arial"/>
        <family val="2"/>
        <charset val="186"/>
      </rPr>
      <t>3</t>
    </r>
  </si>
  <si>
    <t>27-00000</t>
  </si>
  <si>
    <t>Kopā:</t>
  </si>
  <si>
    <t>____ % materiālu, būvgružu transporta izdevumi:</t>
  </si>
  <si>
    <t>Tiešās izmaksas kopā:</t>
  </si>
  <si>
    <t>Sastādīja:</t>
  </si>
  <si>
    <t>(paraksts un tā atšifrējums, datums)</t>
  </si>
  <si>
    <t>Pārbaudīja:</t>
  </si>
  <si>
    <t>Sertifikāta Nr.:</t>
  </si>
  <si>
    <r>
      <t>Par kopējo summu,</t>
    </r>
    <r>
      <rPr>
        <i/>
        <sz val="11"/>
        <color theme="1"/>
        <rFont val="Arial"/>
        <family val="2"/>
        <charset val="186"/>
      </rPr>
      <t xml:space="preserve"> euro</t>
    </r>
  </si>
  <si>
    <t>Kopējā darbietilpība, c/h</t>
  </si>
  <si>
    <t>Nr.
p.k.</t>
  </si>
  <si>
    <t>Kods,
tāmes Nr.</t>
  </si>
  <si>
    <t>Darba veids vai konstruktīvā elementa nosaukums</t>
  </si>
  <si>
    <t>Tāmes izmaksas
(euro)</t>
  </si>
  <si>
    <t>Darba alga (euro)</t>
  </si>
  <si>
    <t>Materiāli (euro)</t>
  </si>
  <si>
    <t>Mehānismi (euro)</t>
  </si>
  <si>
    <t>Tai skaitā</t>
  </si>
  <si>
    <t>Darb-
Ietilpība
(c/h)</t>
  </si>
  <si>
    <t>Kopā</t>
  </si>
  <si>
    <t>Virsizdevumi ( _____%)</t>
  </si>
  <si>
    <t>t.sk. darba aizsardzība</t>
  </si>
  <si>
    <t>Peļņa ( _____%)</t>
  </si>
  <si>
    <t>Darba devēja soc. nodoklis (____%)</t>
  </si>
  <si>
    <t>Sadzīves kanalizācijas tīklu paplašināšana Jelgavas pilsētā, 2. posms Rudens iela</t>
  </si>
  <si>
    <t>Sadzīves kanalizācijas tīklu paplašināšana Jelgavas pilsētā, 3. posms Lāču iela</t>
  </si>
  <si>
    <t>Sadzīves kanalizācijas tīklu paplašināšana Jelgavas pilsētā, 4. posms Bērzu iela</t>
  </si>
  <si>
    <t>Sadzīves kanalizācijas tīklu paplašināšana Jelgavas pilsētā, 5. posms Kronvalda iela</t>
  </si>
  <si>
    <t>Sadzīves kanalizācijas tīklu paplašināšana Jelgavas pilsētā, 5. posms Olaines iela</t>
  </si>
  <si>
    <t>Sadzīves kanalizācijas tīklu paplašināšana Jelgavas pilsētā, 5. posms Pumpura iela</t>
  </si>
  <si>
    <t>Sadzīves kanalizācijas tīklu paplašināšana Jelgavas pilsētā, 5. posms Akmeņu iela</t>
  </si>
  <si>
    <t>Sadzīves kanalizācijas tīklu paplašināšana Jelgavas pilsētā, 6. posms Gundegas iela</t>
  </si>
  <si>
    <t>Sadzīves kanalizācijas tīklu paplašināšana Jelgavas pilsētā, 6. posms A. Brigaderes iela</t>
  </si>
  <si>
    <t>Pavisam kopā</t>
  </si>
  <si>
    <t>Būvniecības koptāme</t>
  </si>
  <si>
    <t>Objekta nosaukums</t>
  </si>
  <si>
    <t>Objekta izmaksas
(euro)</t>
  </si>
  <si>
    <t>PVN ( _____%)</t>
  </si>
  <si>
    <t>APSTIPRINU</t>
  </si>
  <si>
    <t>________________________________________________________</t>
  </si>
  <si>
    <t xml:space="preserve">                                                                                              (pasūtītāja paraksts un tā atšifrējums)</t>
  </si>
  <si>
    <t>Z.v.</t>
  </si>
  <si>
    <t xml:space="preserve">______. gada ____. _________________ </t>
  </si>
  <si>
    <t>Objekta adrese: Rudens iela, Jelgavas pilsēta</t>
  </si>
  <si>
    <t xml:space="preserve">PP kanalizācijas caurules ar uzmavām un blīvi DN/OD200 mm; H=1.0 - 1.5 m,  ieguldes klase SN8, montāža un ar to saistītie darbi </t>
  </si>
  <si>
    <t xml:space="preserve">PP kanalizācijas caurules ar uzmavām un blīvi DN/OD200 mm; H=1.5 - 2.0 m,  ieguldes klase SN8, montāža un ar to saistītie darbi </t>
  </si>
  <si>
    <t xml:space="preserve">PP kanalizācijas caurules ar uzmavām un blīvi DN/OD160 mm; H= 0.5 - 1.0 m,  ieguldes klase SN8, montāža un ar to saistītie darbi </t>
  </si>
  <si>
    <t xml:space="preserve">PP kanalizācijas caurules ar uzmavām un blīvi DN/OD160 mm; H= 1.0- 1.5 m,  ieguldes klase SN8, montāža un ar to saistītie darbi </t>
  </si>
  <si>
    <t xml:space="preserve">PP kanalizācijas caurules ar uzmavām un blīvi DN/OD160 mm; H= 1.5- 2.0 m,  ieguldes klase SN8, montāža un ar to saistītie darbi </t>
  </si>
  <si>
    <t>PE sadzīves kanalizācijas aka DN560/500 ar  ķeta rāmi un vāku, H= 1.0 - 1.5 m,  montāža un vāka apbetonēšana (akas vāks ar SIA "JELGAVAS ŪDENS" logo)</t>
  </si>
  <si>
    <t>PE sadzīves kanalizācijas aka DN560/500 ar  ķeta rāmi un vāku, H= 1.5 - 2.0 m,  montāža un vāka apbetonēšana (akas vāks ar SIA "JELGAVAS ŪDENS" logo)</t>
  </si>
  <si>
    <t>PE revīzijas aka DN200/160 ar ķeta rāmi un vāku, gala noslēgs, H=1,0 - 1,5m,  montāža un vāka apbetonēšana (akas vāks ar SIA "JELGAVAS ŪDENS" logo)</t>
  </si>
  <si>
    <t>Gala noslēgs ar uzmavu un gumijas blīvgredzenu caurulei DN/OD160 mm, signāla stabiņš</t>
  </si>
  <si>
    <t xml:space="preserve">Esošo elektrokabeļu un sakaru kabeļu aizsardzība to šķērsojumu vietās ar projektēto kanalizācijas vadu, ievietojot tos dalītās aizsargčaulās AROT OD110, L=3m  </t>
  </si>
  <si>
    <t>Šķērsojumi ar esošajām inženierkomunikācijām, atšurfēšana, nepārsniedzot 2m dziļumu, minimālā platība 1m², maksimālais garums 5m (neieskaitot metāla gāzes vadu d125 un d40)</t>
  </si>
  <si>
    <t>Esošā metāla gāzes vada d125 pārklāšana ar izolācijas materiālu (bituma brizols) tā šķērsojuma vietā, atraktā posma platumā</t>
  </si>
  <si>
    <t>Esošā metāla gāzes vada d40 pārklāšana ar izolācijas materiālu (bituma brizols) tā šķērsojuma vietā, atraktā posma platumā</t>
  </si>
  <si>
    <t>CCTV ( closed-circuit television)  inspekcija maģistrālajiem kanalizācijas vadiem (veicama SIA "JELGAVS ŪDENS" pārstāvja klātbūtnē)</t>
  </si>
  <si>
    <t>Esošā grants seguma demontāža  (h=30cm)</t>
  </si>
  <si>
    <t>Esošā betona bruģa seguma demontāža un montāza (pēc rakšanas darbu beigšanas), (h=20cm)</t>
  </si>
  <si>
    <t>Esošā zāliena seguma noņemšana (hvid=10cm)</t>
  </si>
  <si>
    <t>Zāliena seguma atjaunošana, tai skaitā melnzemes uzvešana un izlīdzināšana h=10cm, (atbilstoši rasējumam ŪKT-11)</t>
  </si>
  <si>
    <t>Tranšejas rakšana un grunts izvešana uz atbērtni, H=1.0-1,5 m</t>
  </si>
  <si>
    <t>Tranšejas rakšana un grunts izvešana uz atbērtni, H=1.5-2.0 m</t>
  </si>
  <si>
    <t>Cauruļvada pabēruma un apbēruma ierīkošana (H=65cm), izmantojot smilts materiālu (skatīt rasējumu ŪKT-6)</t>
  </si>
  <si>
    <t xml:space="preserve">Tranšejas aizbēršana līdz ceļa seguma "pīrāgam" ar pievesto grunti - smilšaina grunts ar filtrācijas koificientu ≥ 1, smilts blīvums ne mazāks par 0,98 no dabīgā blīvuma (H=1.0-1.5 m) </t>
  </si>
  <si>
    <t xml:space="preserve">Tranšejas aizbēršana līdz ceļa seguma "pīrāgam" ar pievesto grunti - smilšaina grunts ar filtrācijas koificientu ≥ 1, smilts blīvums ne mazāks par 0,98 no dabīgā blīvuma (H=1.5-2.0 m) </t>
  </si>
  <si>
    <t>Tranšejas sienu nostiprināšana ar metāla vairogiem (divpusēji) pie dziļuma, kas lielāks par 1.5 m. (norādīts tekošais tranšejas garums, pieņemot, ka sienas nostiprinātas abās būvgrāvja pusēs)</t>
  </si>
  <si>
    <t>Grāvja iztīrīšana un tā atjaunošana darba joslas platumā, tai skaitā zāliena atjaunošana (h=10cm) uz grāvja nogāzēm (skatīt rasējumu ŪKT-11)</t>
  </si>
  <si>
    <t>Gruntsūdens līmeņa pazemināšana</t>
  </si>
  <si>
    <t>Grants seguma atjaunošana h=35cm, tai skaitā sablīvēšana un planēšana (atbilstoši rasējumam ŪKT-11)</t>
  </si>
  <si>
    <t>1-1</t>
  </si>
  <si>
    <t>1-2</t>
  </si>
  <si>
    <t>1-3</t>
  </si>
  <si>
    <t>1-4</t>
  </si>
  <si>
    <t>1-5</t>
  </si>
  <si>
    <t>1-6</t>
  </si>
  <si>
    <t>1-7</t>
  </si>
  <si>
    <t>1-8</t>
  </si>
  <si>
    <t>1-9</t>
  </si>
  <si>
    <t>1-10</t>
  </si>
  <si>
    <t>1-11</t>
  </si>
  <si>
    <t>Lokālā tāme Nr.1-1</t>
  </si>
  <si>
    <t>Lokālā tāme Nr.1-2</t>
  </si>
  <si>
    <t>Lokālā tāme Nr.1-3</t>
  </si>
  <si>
    <t>Kopsavilkuma aprēķini par darbu vai konstruktīvo elementu veidiem Nr.1</t>
  </si>
  <si>
    <t>Objekta adrese: Lāču iela, Jelgavas pilsēta</t>
  </si>
  <si>
    <t>Objekta adrese: Bērzu iela, Jelgavas pilsēta</t>
  </si>
  <si>
    <t>Lokālā tāme Nr.1-4</t>
  </si>
  <si>
    <t xml:space="preserve">PP kanalizācijas caurules ar uzmavām un blīvi DN/OD200 mm; H= no 1.5 m līdz 2.0 m,  ieguldes klase SN8, montāža un ar to saistītie darbi </t>
  </si>
  <si>
    <t xml:space="preserve">PP kanalizācijas caurules ar uzmavām un blīvi DN/OD200 mm; H= no 2.0 m līdz 2.5 m,  ieguldes klase SN8, montāža un ar to saistītie darbi </t>
  </si>
  <si>
    <t xml:space="preserve">PP kanalizācijas caurules ar uzmavām un blīvi DN/OD200 mm; H= no 2.5 m līdz 3.0 m,  ieguldes klase SN8, montāža un ar to saistītie darbi </t>
  </si>
  <si>
    <t xml:space="preserve">PP kanalizācijas caurules ar uzmavām un blīvi DN/OD200 mm; H= no 3.0 m līdz 3.5 m,  ieguldes klase SN8, montāža un ar to saistītie darbi </t>
  </si>
  <si>
    <t xml:space="preserve">PP kanalizācijas caurules ar uzmavām un blīvi DN/OD160 mm; H= no 1.0 m līdz 1.5 m,  ieguldes klase SN8, montāža un ar to saistītie darbi </t>
  </si>
  <si>
    <t xml:space="preserve">PP kanalizācijas caurules ar uzmavām un blīvi DN/OD160 mm; H= no 1.5 m līdz 2.0 m,  ieguldes klase SN8, montāža un ar to saistītie darbi </t>
  </si>
  <si>
    <t xml:space="preserve">PP kanalizācijas caurules ar uzmavām un blīvi DN/OD160 mm; kritņi akās, H= līdz 1.1 m,  ieguldes klase SN8, montāža un ar to saistītie darbi </t>
  </si>
  <si>
    <t>PE sadzīves kanalizācijas aka DN560/500 ar  ķeta rāmi un vāku, H=no 1.5 m līdz 2.0 m, aka grāvja nogāzē, akas konstrukciju stiprināšana ar apvalku (skatīt rasējumu ŪKT-14), montāža un vāka apbetonēšana (akas vāks ar SIA "JELGAVAS ŪDENS" logo)</t>
  </si>
  <si>
    <t>PE sadzīves kanalizācijas aka DN560/500 ar  ķeta rāmi un vāku, H=no 2.0 m līdz 2.5 m, aka grāvja nogāzē, akas konstrukciju stiprināšana ar apvalku (skatīt rasējumu ŪKT-14), montāža un vāka apbetonēšana (akas vāks ar SIA "JELGAVAS ŪDENS" logo)</t>
  </si>
  <si>
    <t>PE sadzīves kanalizācijas aka DN560/500 ar  ķeta rāmi un vāku, H= no 2.0 m līdz 2.5 m,  montāža un vāka apbetonēšana (akas vāks ar SIA "JELGAVAS ŪDENS" logo)</t>
  </si>
  <si>
    <t>PE sadzīves kanalizācijas aka DN560/500 ar  ķeta rāmi un vāku,H=no 2.5 m līdz 3.0 m,  montāža un vāka apbetonēšana (akas vāks ar SIA "JELGAVAS ŪDENS" logo)</t>
  </si>
  <si>
    <t>PP sadzīves kanalizācijas aka DN1000/625 ar  ķeta rāmi un vāku, H=no 2.0 m līdz 2.5 m,  montāža un vāka apbetonēšana (akas vāks ar SIA "JELGAVAS ŪDENS" logo)</t>
  </si>
  <si>
    <t>PP sadzīves kanalizācijas aka DN1000/625 ar  ķeta rāmi un vāku, H=no 2.5 m līdz 3.0 m,  montāža un vāka apbetonēšana (akas vāks ar SIA "JELGAVAS ŪDENS" logo)</t>
  </si>
  <si>
    <t>PE revīzijas aka DN200/160 ar ķeta rāmi un vāku, H=no 1.0 m m līdz 1,5 m,  montāža un vāka apbetonēšana (akas vāks ar SIA "JELGAVAS ŪDENS" logo)</t>
  </si>
  <si>
    <t>PE revīzijas aka DN200/160 ar ķeta rāmi un vāku, H=no 1.5 m līdz 2.0 m,  montāža un vāka apbetonēšana (akas vāks ar SIA "JELGAVAS ŪDENS" logo)</t>
  </si>
  <si>
    <t>Signāla stabiņš pie atzara ar gala noslēgu</t>
  </si>
  <si>
    <t>Gala noslēgs ar uzmavu un gumijas blīvgredzenu caurulei DN/OD160</t>
  </si>
  <si>
    <t>Šķērsojumi ar esošajām inženierkomunikācijām, atšurfēšana, nepārsniedzot 2m dziļumu, minimālā platība 1m², maksimālais garums 5m (neieskaitot metāla VSP1 gāzes vadu d426, d63 un ZSP gāzes vadu d325,D57)</t>
  </si>
  <si>
    <t>Esošā metāla VSP1 gāzes vada d426 pārklāšana ar izolācijas materiālu (bituma brizols) tā šķērsojuma vietā ar projektēto kanalizācijas vadu, atraktā posma platumā</t>
  </si>
  <si>
    <t>Esošā metāla VSP1 gāzes vada d63 pārklāšana ar izolācijas materiālu (bituma brizols) tā šķērsojuma vietā ar projektēto kanalizācijas vadu, atraktā posma platumā</t>
  </si>
  <si>
    <t>Esošā metāla ZSP gāzes vada d325 pārklāšana ar izolācijas materiālu (bituma brizols) tā šķērsojuma vietā ar projektēto kanalizācijas vadu, atraktā posma platumā</t>
  </si>
  <si>
    <t>Esošā metāla ZSP gāzes vada d159 pārklāšana ar izolācijas materiālu (bituma brizols) tā šķērsojuma vietā ar projektēto kanalizācijas vadu, atraktā posma platumā</t>
  </si>
  <si>
    <t>Esošā metāla ZSP gāzes vada d57 pārklāšana ar izolācijas materiālu (bituma brizols) tā šķērsojuma vietā ar projektēto kanalizācijas vadu, atraktā posma platumā</t>
  </si>
  <si>
    <t>Esošā ūdensvada d100 mm pārbūve virs projektētā sadzīves kanalizācijas vada - PE 100 spiedvadu caurules DN/OD 110 mm, komplektā ar veidgabaliem, atbalstiem, iebūves dziļums līdz 2.0 m,  L=3.0 m</t>
  </si>
  <si>
    <t>Koku nociršana (d30 cm -2 gab, d10 cm - 1gab.) un utilizēšana</t>
  </si>
  <si>
    <t>Esošo koku aizsardzība būvniecības zonā</t>
  </si>
  <si>
    <t>Dzelzsbetona kameras, 2.5x3.0 x2.0(h), (m), 1 gab., demontāža, ūdensvada cauruļu d150 mm, d300 mm, h=2.0 m, L=10 m, hidranta ( 1 gab.) demontāža</t>
  </si>
  <si>
    <t>Esošā grāvja profila atjaunošana esošajās augstuma atzīmēs, melnzemes atvešana, izlīdzināšana 10 cm biezā slānī, zāles iesēšana, h=0.8 m, platums 1.6 m</t>
  </si>
  <si>
    <t>Esošā grants seguma demontāža un utilizācija (h=35cm)</t>
  </si>
  <si>
    <t>Esošā betona seguma demontāža un utilizācija (h=20 cm)</t>
  </si>
  <si>
    <t>Esošā betona bruģa seguma demontāža un utilizācija (h=20 cm)</t>
  </si>
  <si>
    <t>Esošā zāliena seguma noņemšana (h=10 cm)</t>
  </si>
  <si>
    <t>Esošā asfaltbetona seguma noņemšana un utilizācija ( h=40 cm )</t>
  </si>
  <si>
    <t>Betona bruģa atjaunošana h=23cm (atbilstoši rasējumam ŪKT-6)</t>
  </si>
  <si>
    <t xml:space="preserve">Asfaltbetona seguma atjaunošana ( atbilstoši rasējumam ŪKT-6 ) </t>
  </si>
  <si>
    <t>Zāliena seguma atjaunošana, tai skaitā melnzemes uzvešana un izlīdzināšana h=10cm, (atbilstoši rasējumam ŪKT-6 )</t>
  </si>
  <si>
    <t>Tranšejas rakšana un grunts izvešana uz atbērtni, H= no 1.0 m līdz 1.5 m</t>
  </si>
  <si>
    <t>Tranšejas rakšana un grunts izvešana uz atbērtni, H= no 1.5 m līdz 2.0 m</t>
  </si>
  <si>
    <t>Tranšejas rakšana un grunts izvešana uz atbērtni, H= no 2.0 m līdz 2.5 m</t>
  </si>
  <si>
    <t>Tranšejas rakšana un grunts izvešana uz atbērtni, H= no 2.5 m līdz 3.0 m</t>
  </si>
  <si>
    <t>Tranšejas rakšana un grunts izvešana uz atbērtni, H= no 3.0 m līdz 3.5 m</t>
  </si>
  <si>
    <t>Cauruļvada pabēruma un apbēruma ierīkošana (H= 65 cm), izmantojot smilts materiālu (skatīt rasējumu  ŪKT-10)</t>
  </si>
  <si>
    <t xml:space="preserve">Tranšejas aizbēršana līdz ceļa seguma "pīrāgam" ar pievesto grunti - smilšaina grunts ar filtrācijas koificientu ≥ 1, smilts blīvums ne mazāks par 0,98 no dabīgā blīvuma (H=0.55 m), L=80.20 m </t>
  </si>
  <si>
    <t xml:space="preserve">Tranšejas aizbēršana līdz ceļa seguma "pīrāgam" ar pievesto grunti - smilšaina grunts ar filtrācijas koificientu ≥ 1, smilts blīvums ne mazāks par 0,98 no dabīgā blīvuma (H=1.05 m), L=151.10 m </t>
  </si>
  <si>
    <t>Tranšejas aizbēršana līdz ceļa seguma "pīrāgam" ar pievesto grunti - smilšaina grunts ar filtrācijas koificientu ≥ 1, smilts blīvums ne mazāks par 0,98 no dabīgā blīvuma (H=1.55 m), L=206.30 m</t>
  </si>
  <si>
    <t xml:space="preserve">Tranšejas aizbēršana līdz ceļa seguma "pīrāgam" ar pievesto grunti - smilšaina grunts ar filtrācijas koificientu ≥ 1, smilts blīvums ne mazāks par 0,98 no dabīgā blīvuma (H=2.05 m), L=62.80 m  </t>
  </si>
  <si>
    <t>Tranšejas aizbēršana līdz ceļa seguma "pīrāgam" ar pievesto grunti - smilšaina grunts ar filtrācijas koificientu ≥ 1, smilts blīvums ne mazāks par 0,98 no dabīgā blīvuma (H=2.55 m), L=10.00 m</t>
  </si>
  <si>
    <t>Grants seguma atjaunošana h=30cm, tai skaitā sablīvēšana un planēšana (atbilstoši rasējumam ŪKT-6)</t>
  </si>
  <si>
    <t>Betona seguma atjaunošana hvid=20 cm, tai skaitā sablīvēšana un planēšana (atbilstoši rasējumam ŪKT-6)</t>
  </si>
  <si>
    <t>Lokālā tāme Nr.1-5</t>
  </si>
  <si>
    <t>Objekta adrese: Kronvalda iela, Jelgavas pilsēta</t>
  </si>
  <si>
    <t xml:space="preserve">PP kanalizācijas caurules ar uzmavām un blīvi DN315; H=2,5 - 3,0m,  ieguldes klase SN8, montāža un ar to saistītie darbi </t>
  </si>
  <si>
    <t xml:space="preserve">PP  kanalizācijas caurules ar uzmavām un blīvi DN315; H=2,0 - 2,5m,  ieguldes klase SN8, montāža un ar to saistītie darbi </t>
  </si>
  <si>
    <t xml:space="preserve">PP kanalizācijas caurules ar uzmavām un blīvi DN160/138,9; H=1,0 - 1,5m,  ieguldes klase SN8, montāža un ar to saistītie darbi </t>
  </si>
  <si>
    <t xml:space="preserve">PP kanalizācijas caurules ar uzmavām un blīvi DN160/138,9; H=1,5 - 2,0m,  ieguldes klase SN8, montāža un ar to saistītie darbi </t>
  </si>
  <si>
    <t xml:space="preserve">PP kanalizācijas caurules ar uzmavām un blīvi OD160/138,9; H=2,0 - 2,5m,  ieguldes klase SN8, montāža un ar to saistītie darbi </t>
  </si>
  <si>
    <t xml:space="preserve">PP kanalizācijas caurules ar uzmavām un blīvi OD160/138,9; H=2,5 - 3,0m,  ieguldes klase SN8, montāža un ar to saistītie darbi </t>
  </si>
  <si>
    <t>Saliekamā sadzīves kanalizācijas aka PP DN1000/625  ar ķeta rāmi un vāku, H=2,5 - 3,0m,  montāža un vāka apbetonēšana (akas vāks ar SIA "JELGAVAS ŪDENS" logo)</t>
  </si>
  <si>
    <t>PE sadzīves kanalizācijas aka DN560/500 ar  ķeta rāmi un vāku, H=2,0 - 2,5m,  montāža un vāka apbetonēšana (akas vāks ar SIA "JELGAVAS ŪDENS" logo)</t>
  </si>
  <si>
    <t>PE sadzīves kanalizācijas aka DN560/500 ar  ķeta rāmi un vāku, H=2,5 - 3,0m,  montāža un vāka apbetonēšana (akas vāks ar SIA "JELGAVAS ŪDENS" logo)</t>
  </si>
  <si>
    <t>PE sadzīves kanalizācijas aka DN560/500 ar  ķeta rāmi un vāku, izbūvējama grāvja nogāzē, H=2,0 - 2,5m montāža un vāka apbetonēšana (akas vāks ar SIA "JELGAVAS ŪDENS" logo); (skatīt rasējumu ŪKT-5)</t>
  </si>
  <si>
    <t>PP revīzijas aka DN200/160 ar ķeta rāmi un vāku, H=1,0 - 1,5m,  montāža un vāka apbetonēšana (akas vāks ar SIA "JELGAVAS ŪDENS" logo)</t>
  </si>
  <si>
    <t>PP revīzijas aka DN200/160 ar ķeta rāmi un vāku, H=2,0 - 2,5m,  montāža un vāka apbetonēšana (akas vāks ar SIA "JELGAVAS ŪDENS" logo)</t>
  </si>
  <si>
    <t>Gala noslēgs ar uzmavu un gumijas blīvgredzenu caurulei OD160</t>
  </si>
  <si>
    <t xml:space="preserve">Esošo elektrokabeļu un sakaru kabeļu aizsardzība to šķērsojumu vietās ar projektēto kanalizācijas vadu, ievietojot tos saliekamajās aizsargčaulās AROT OD110, L=3m  </t>
  </si>
  <si>
    <t>Šķērsojumi ar esošajām inženierkomunikācijām, atšurfēšana, nepārsniedzot 3m dziļumu, minimālā platība 1m², maksimālais garums 5m (neieskaitot metāla gāzes vadu d114, d108 un d57)</t>
  </si>
  <si>
    <t>Esošā metāla gāzes vada d57 pārklāšana ar izolācijas materiālu (bituma brizols) tā šķērsojuma vietā, atraktā posma platumā</t>
  </si>
  <si>
    <t>Esošā metāla gāzes vada d108 pārklāšana ar izolācijas materiālu (bituma brizols) tā šķērsojuma vietā, atraktā posma platumā</t>
  </si>
  <si>
    <t>Esošā metāla gāzes vada d114 pārklāšana ar izolācijas materiālu (bituma brizols) tā šķērsojuma vietā, atraktā posma platumā</t>
  </si>
  <si>
    <t>Cauruļvada siltināšana zem grāvja</t>
  </si>
  <si>
    <t>CCTV inspekcija kanalizācijas vadiem (veicama SIA "JELGAVAS ŪDENS" pārstāvja klātbūtnē)</t>
  </si>
  <si>
    <t>Esošā grants seguma demontāža un utilizācija (hvid=35cm)</t>
  </si>
  <si>
    <t>Esošā betona bruģa seguma saudzīga demontāža un novietošana atkārtotai izmantošanai(hvid=20cm)</t>
  </si>
  <si>
    <t>Esošā asfalta seguma demontāža un utilizācija (hvid=40cm), tai skaitā asfaltbetona sānu malu izzāģēšana taisnā līnijā</t>
  </si>
  <si>
    <t>Grants seguma atjaunošana h=35cm, tai skaitā sablīvēšana un planēšana (atbilstoši rasējumam TS2)</t>
  </si>
  <si>
    <t>Betona bruģa atjaunošana h=20cm</t>
  </si>
  <si>
    <t>Zāliena seguma atjaunošana, tai skaitā melnzemes uzvešana un izlīdzināšana h=10cm, (atbilstoši rasējumam TS2)</t>
  </si>
  <si>
    <t>Asfalta seguma atjaunošana, paredzot vertikālā savienojuma apstrādi ar atbilstošu bitumena mastiku</t>
  </si>
  <si>
    <t>Tranšejas rakšana un grunts izvešana uz atbērtni, H=1,0-1,5 m</t>
  </si>
  <si>
    <t>Tranšejas rakšana un grunts izvešana uz atbērtni, H=1,5-2,0 m</t>
  </si>
  <si>
    <t>Tranšejas rakšana un grunts izvešana uz atbērtni, H=2,0-2,5 m</t>
  </si>
  <si>
    <t>Tranšejas rakšana un grunts izvešana uz atbērtni, H=2,5-3,0 m</t>
  </si>
  <si>
    <t>Cauruļvada pabēruma un apbēruma ierīkošana, izmantojot smilts materiālu (skatīt rasējumu TS-2)</t>
  </si>
  <si>
    <t xml:space="preserve">Tranšejas aizbēršana līdz ceļa seguma "pīrāgam" ar pievesto grunti - smilšaina grunts ar filtrācijas koeficientu ≥ 1, smilts blīvums ne mazāks par 0,98 no dabīgā blīvuma ( H=0,5-1,0 m) </t>
  </si>
  <si>
    <t xml:space="preserve">Tranšejas aizbēršana līdz ceļa seguma "pīrāgam" ar pievesto grunti - smilšaina grunts ar filtrācijas koeficientu ≥ 1, smilts blīvums ne mazāks par 0,98 no dabīgā blīvuma (H=1,0-1,5 m) </t>
  </si>
  <si>
    <t xml:space="preserve">Tranšejas aizbēršana līdz ceļa seguma "pīrāgam" ar pievesto grunti - smilšaina grunts ar filtrācijas koeficientu ≥ 1, smilts blīvums ne mazāks par 0,98 no dabīgā blīvuma (H=1,5-2,0 m) </t>
  </si>
  <si>
    <t>Grāvja iztīrīšana un tā atjaunošana darba joslas platumā, tai skaitā zāliena atjaunošana (h=10cm) uz grāvja nogāzēm (skatīt rasējumu ŪKT-5)</t>
  </si>
  <si>
    <t>Saudzīga gulšņu demontāža un uzmontēšana atpakaļ</t>
  </si>
  <si>
    <t>Ūdensvada pārbūve (pīle) šķērsojuma vietā (skatīt rasējumu UKT5)</t>
  </si>
  <si>
    <t>Pārbūvētā ūdensvada (pīles) hidrauliskā pārbaude</t>
  </si>
  <si>
    <t>Saudzīga tūjas demontāža un iestādīšana atpakaļ</t>
  </si>
  <si>
    <t>Saudzīga dzīvžoga demontāža un iestādīšana atpakaļ</t>
  </si>
  <si>
    <t>Koku aizsardzība būvdarbu zonā</t>
  </si>
  <si>
    <t>Lokālā tāme Nr.1-6</t>
  </si>
  <si>
    <t>Objekta adrese: Olaines iela, Jelgavas pilsēta</t>
  </si>
  <si>
    <t xml:space="preserve">PP kanalizācijas caurules ar uzmavām un blīvi DN250; H=2,0 - 2,5 m,  ieguldes klase SN8, montāža un ar to saistītie darbi </t>
  </si>
  <si>
    <t xml:space="preserve">PP   kanalizācijas caurules ar uzmavām un blīvi DN250; H=1,5 - 2,0 m,  ieguldes klase SN8, montāža un ar to saistītie darbi </t>
  </si>
  <si>
    <t xml:space="preserve">PP   kanalizācijas caurules ar uzmavām un blīvi DN160; H=1,0 - 1,5m,  ieguldes klase SN8, montāža un ar to saistītie darbi </t>
  </si>
  <si>
    <t xml:space="preserve">PP   kanalizācijas caurules ar uzmavām un blīvi DN160; H=1,5 - 2,0m,  ieguldes klase SN8, montāža un ar to saistītie darbi </t>
  </si>
  <si>
    <t xml:space="preserve">PP   kanalizācijas caurules ar uzmavām un blīvi DN160;H=2,0 - 2,5m,  ieguldes klase SN8, montāža un ar to saistītie darbi </t>
  </si>
  <si>
    <t>PE sadzīves kanalizācijas aka DN560/500 ar  ķeta rāmi un vāku, H=1,5- 2,0m,  montāža un vāka apbetonēšana (akas vāks ar SIA "JELGAVAS ŪDENS" logo)</t>
  </si>
  <si>
    <t>PE sadzīves kanalizācijas aka DN560/500 ar  ķeta rāmi un vāku, izbūvējama grāvja nogāzē,  H=1,5- 2,0m, montāža un vāka apbetonēšana (akas vāks ar SIA "JELGAVAS ŪDENS" logo) (skatīt rasējumu ŪKT-5)</t>
  </si>
  <si>
    <t>PE sadzīves kanalizācijas aka DN560/500 ar  ķeta rāmi un vāku, izbūvējama grāvja nogāzē, H=2,0 - 2,5m, montāža un vāka apbetonēšana (akas vāks ar SIA "JELGAVAS ŪDENS" logo) (skatīt rasējumu ŪKT-5)</t>
  </si>
  <si>
    <t>PP revīzijas aka DN200/160 ar ķeta rāmi un vāku, H=1,5 - 2,0m,  montāža un vāka apbetonēšana (akas vāks ar SIA "JELGAVAS ŪDENS" logo)</t>
  </si>
  <si>
    <t>Šķērsojumi ar esošajām inženierkomunikācijām, atšurfēšana, nepārsniedzot 3m dziļumu, minimālā platība 1m², maksimālais garums 5m (neieskaitot metāla gāzes vadu d108 un d57)</t>
  </si>
  <si>
    <t>Esošā metāla gāzes vada d32 pārklāšana ar izolācijas materiālu (bituma brizols) tā šķērsojuma vietā, atraktā posma platumā</t>
  </si>
  <si>
    <t>Siltinājums čaulās kanalizācijas vadiem zem grāvjiem garums 2 m</t>
  </si>
  <si>
    <t xml:space="preserve">Tranšejas aizbēršana līdz ceļa seguma "pīrāgam" ar pievesto grunti - smilšaina grunts ar filtrācijas koeficientu ≥ 1, smilts blīvums ne mazāks par 0,98 no dabīgā blīvuma ( H=2,0-2,5 m) </t>
  </si>
  <si>
    <t>Saudzīga lietus kanalizācijas kanāla demontāža un montāža</t>
  </si>
  <si>
    <t>Saudzīga bortakmeņu demontāža un montāža</t>
  </si>
  <si>
    <t>Saudzīga betona tekņu demontāža un montāža</t>
  </si>
  <si>
    <t>Lokālā tāme Nr.1-7</t>
  </si>
  <si>
    <t>Objekta adrese: Pumpura iela, Jelgavas pilsēta</t>
  </si>
  <si>
    <t xml:space="preserve">PP   kanalizācijas caurules ar uzmavām un blīvi OD250/215,9; H=1,0 - 1,5m,  ieguldes klase SN8, montāža un ar to saistītie darbi </t>
  </si>
  <si>
    <t xml:space="preserve">PP   kanalizācijas caurules ar uzmavām un blīvi OD250/215,9; H=1,5 - 2,0m,  ieguldes klase SN8, montāža un ar to saistītie darbi </t>
  </si>
  <si>
    <t xml:space="preserve">PP   kanalizācijas caurules ar uzmavām un blīvi OD250/215,9; H=2,0 - 2,5m,  ieguldes klase SN8, montāža un ar to saistītie darbi </t>
  </si>
  <si>
    <t xml:space="preserve">PP   kanalizācijas caurules ar uzmavām un blīvi OD200/174,6; H=1,0 - 1,5m,  ieguldes klase SN8, montāža un ar to saistītie darbi </t>
  </si>
  <si>
    <t xml:space="preserve">PP   kanalizācijas caurules ar uzmavām un blīvi OD200/174,6; H=1,5 - 2,0m,  ieguldes klase SN8, montāža un ar to saistītie darbi </t>
  </si>
  <si>
    <t xml:space="preserve">PP   kanalizācijas caurules ar uzmavām un blīvi OD160/138,9; H=0,7 - 1,0m,  ieguldes klase SN8, montāža un ar to saistītie darbi </t>
  </si>
  <si>
    <t xml:space="preserve">PP   kanalizācijas caurules ar uzmavām un blīvi OD160/138,9; H=1,0 - 1,5m,  ieguldes klase SN8, montāža un ar to saistītie darbi </t>
  </si>
  <si>
    <t xml:space="preserve">PP   kanalizācijas caurules ar uzmavām un blīvi OD160/138,9; H=1,5 - 2,0m,  ieguldes klase SN8, montāža un ar to saistītie darbi </t>
  </si>
  <si>
    <t xml:space="preserve">PP   kanalizācijas caurules ar uzmavām un blīvi OD160/138,9; H=2,0 - 2,5m,  ieguldes klase SN8, montāža un ar to saistītie darbi </t>
  </si>
  <si>
    <t>Saliekamā sadzīves kanalizācijas aka delzbetona DN1000/625  ar ķeta rāmi un vāku, H=2,5 - 3,0m,  montāža un vāka apbetonēšana (akas vāks ar SIA "JELGAVAS ŪDENS" logo)</t>
  </si>
  <si>
    <t>Saliekamā sadzīves kanalizācijas aka PP DN1000/625  ar ķeta rāmi un vāku, H=2,0 - 2,5m,  montāža un vāka apbetonēšana (akas vāks ar SIA "JELGAVAS ŪDENS" logo)</t>
  </si>
  <si>
    <t>Saliekamā sadzīves kanalizācijas aka PP DN1000/625  ar ķeta rāmi un vāku, H=1,5 - 2,0m,  montāža un vāka apbetonēšana (akas vāks ar SIA "JELGAVAS ŪDENS" logo)</t>
  </si>
  <si>
    <t>PE sadzīves kanalizācijas aka DN560/500 ar  ķeta rāmi un vāku, H=1,5 - 2,0m,  montāža un vāka apbetonēšana (akas vāks ar SIA "JELGAVAS ŪDENS" logo)</t>
  </si>
  <si>
    <t>PE sadzīves kanalizācijas aka DN560/500 ar  ķeta rāmi un vāku, H=1,0 - 1,5m,  montāža un vāka apbetonēšana (akas vāks ar SIA "JELGAVAS ŪDENS" logo)</t>
  </si>
  <si>
    <t>PE sadzīves kanalizācijas aka DN560/500 ar  ķeta rāmi un vāku, izbūvējama grāvja nogāzē, H=1,5 - 2,0m,  montāža un vāka apbetonēšana (akas vāks ar SIA "JELGAVAS ŪDENS" logo) (skatīt rasējumu ŪKT-5)</t>
  </si>
  <si>
    <t>PP revīzijas aka DN200/160 ar ķeta rāmi un vāku, H=0,7 - 1,0m,  montāža un vāka apbetonēšana (akas vāks ar SIA "JELGAVAS ŪDENS" logo)</t>
  </si>
  <si>
    <t>Ultra aizsarguzmava ar smilšu klājumu OD250 pie dz.bet. aku grodiem</t>
  </si>
  <si>
    <t>Šķērsojumi ar esošajām inženierkomunikācijām, atšurfēšana, nepārsniedzot 3m dziļumu, minimālā platība 1m², maksimālais garums 5m (neieskaitot  gāzes vadu d325, d219, d159, d57 )</t>
  </si>
  <si>
    <t>Esošā metāla gāzes vada d325 pārklāšana ar izolācijas materiālu (bituma brizols) tā šķērsojuma vietā, atraktā posma platumā</t>
  </si>
  <si>
    <t>Esošā metāla gāzes vada d219 pārklāšana ar izolācijas materiālu (bituma brizols) tā šķērsojuma vietā, atraktā posma platumā</t>
  </si>
  <si>
    <t>Esošā metāla gāzes vada d159 pārklāšana ar izolācijas materiālu (bituma brizols) tā šķērsojuma vietā, atraktā posma platumā</t>
  </si>
  <si>
    <t>Esošā asfalta seguma demontāža un utilizācija (hvid=40cm)</t>
  </si>
  <si>
    <t>Esošā betona bruģa seguma saudzīga demontāža un novietošana atkārtotai izmantošanai (hvid=20cm)</t>
  </si>
  <si>
    <t>Esošo ielas apmaļu demontāža un utilizācija</t>
  </si>
  <si>
    <t>Ielas apmaļu montāža</t>
  </si>
  <si>
    <t>Tranšejas rakšana un grunts izvešana uz atbērtni, H=0,5-1,0 m</t>
  </si>
  <si>
    <t>Grāvja iztīrīšana un tā atjaunošana darba joslas platumā, tai skaitā zāliena atjaunošana (h=10cm) uz grāvja nogāzēm (skatīt rasējumu ŪKT5)</t>
  </si>
  <si>
    <t>Saudzīga betona plākšņu demontāža un uzmontēšana atpakaļ</t>
  </si>
  <si>
    <t>Lietus kanalizācijas caurule DN 200; SN8, h=1,50m</t>
  </si>
  <si>
    <t>Lietus kanalizācijas aka PU - Kr2 DN1000, nosēddaļa 0,5m ar pieslēgumiem</t>
  </si>
  <si>
    <t>Lokālā tāme Nr.1-8</t>
  </si>
  <si>
    <t>Objekta adrese: Akmeņu iela, Jelgavas pilsēta</t>
  </si>
  <si>
    <t xml:space="preserve">PP   kanalizācijas caurules ar uzmavām un blīvi OD200/174,6; H=2,0 -2,5m,  ieguldes klase SN8, montāža un ar to saistītie darbi </t>
  </si>
  <si>
    <t>Saliekamā sadzīves kanalizācijas aka PE DN560/500  ar ķeta rāmi un vāku, H=1,5 - 2,0m,  montāža un vāka apbetonēšana (akas vāks ar SIA "JELGAVAS ŪDENS" logo)</t>
  </si>
  <si>
    <t>Saliekamā sadzīves kanalizācijas aka PE DN560/500  ar ķeta rāmi un vāku, H=1,0 - 1,5m,  montāža un vāka apbetonēšana (akas vāks ar SIA "JELGAVAS ŪDENS" logo)</t>
  </si>
  <si>
    <t xml:space="preserve">Šķērsojumi ar esošajām inženierkomunikācijām, atšurfēšana, nepārsniedzot 3m dziļumu, minimālā platība 1m², maksimālais garums 5m </t>
  </si>
  <si>
    <t>Lokālā tāme Nr.1-9</t>
  </si>
  <si>
    <t>Objekta adrese: Gundegas iela, Jelgavas pilsēta</t>
  </si>
  <si>
    <t>Lokālā tāme Nr.1-10</t>
  </si>
  <si>
    <t>Objekta adrese: A.Brigaderes iela, Jelgavas pilsēta</t>
  </si>
  <si>
    <t>Lokālā tāme Nr.1-11</t>
  </si>
  <si>
    <t>Sadzīves kanalizācijas tīklu paplašināšana Jelgavas pilsētā, 6. posms Atmodas iela</t>
  </si>
  <si>
    <t>Objekta adrese: Atmodas iela, Jelgavas pilsēta</t>
  </si>
  <si>
    <t>Kopsavilkuma aprēķini par darbu vai konstruktīvo elementu veidiem Nr.2</t>
  </si>
  <si>
    <t>2-1</t>
  </si>
  <si>
    <t>2-2</t>
  </si>
  <si>
    <t>2-3</t>
  </si>
  <si>
    <t xml:space="preserve">PP kanalizācijas caurules ar uzmavām un blīvi DN/OD160 mm; H= no 2.0 m līdz 2.5 m,  ieguldes klase SN8, montāža un ar to saistītie darbi </t>
  </si>
  <si>
    <t xml:space="preserve">PP kanalizācijas caurules ar uzmavām un blīvi DN/OD250 mm; H= no 1.5 m līdz 2.0 m,  ieguldes klase SN8, montāža un ar to saistītie darbi </t>
  </si>
  <si>
    <t xml:space="preserve">PP kanalizācijas caurules ar uzmavām un blīvi DN/OD250 mm; H= no 2.0 m līdz 2.5 m,  ieguldes klase SN8, montāža un ar to saistītie darbi </t>
  </si>
  <si>
    <t xml:space="preserve">PP kanalizācijas caurules ar uzmavām un blīvi DN/OD400 mm; H= no 1.5 m līdz 2.0 m,  ieguldes klase SN8, montāža un ar to saistītie darbi </t>
  </si>
  <si>
    <t xml:space="preserve">PP kanalizācijas caurules ar uzmavām un blīvi DN/OD400 mm; H= no 2.0 m līdz 2.5 m,  ieguldes klase SN8, montāža un ar to saistītie darbi </t>
  </si>
  <si>
    <t xml:space="preserve">PP kanalizācijas caurules ar uzmavām un blīvi DN/OD400 mm;  H= no 2.5 m līdz 3.0 m,  ieguldes klase SN8, montāža un ar to saistītie darbi </t>
  </si>
  <si>
    <t xml:space="preserve">PP kanalizācijas caurules ar uzmavām un blīvi DN/OD400 mm;  H= no 3.0 m līdz 3.5 m,  ieguldes klase SN8, montāža un ar to saistītie darbi </t>
  </si>
  <si>
    <t xml:space="preserve">PP kanalizācijas caurules ar uzmavām un blīvi DN/OD400 mm;  H= no 3.5 m līdz 4.0 m,  ieguldes klase SN8, montāža un ar to saistītie darbi </t>
  </si>
  <si>
    <t>PP sadzīves kanalizācijas aka DN1000/625 ar  ķeta rāmi un vāku asfalta segumā, H=no 1.5 m līdz 2.0 m,  montāža (akas vāks ar SIA "JELGAVAS ŪDENS" logo)</t>
  </si>
  <si>
    <t>PP sadzīves kanalizācijas aka DN1000/625 ar  ķeta rāmi un vāku asfalta segumā, H=no 2.0 m līdz 2.5 m,  montāža (akas vāks ar SIA "JELGAVAS ŪDENS" logo)</t>
  </si>
  <si>
    <t>PP sadzīves kanalizācijas aka DN1000/625 ar  ķeta rāmi un vāku grants segumā, H=no 2.0 m līdz 2.5 m,  montāža un vāka apbetonēšana (akas vāks ar SIA "JELGAVAS ŪDENS" logo)</t>
  </si>
  <si>
    <t>PP sadzīves kanalizācijas aka DN1000/625 ar  ķeta rāmi un vāku grants segumā, H=no 2.5 m līdz 3.0 m,  montāža un vāka apbetonēšana (akas vāks ar SIA "JELGAVAS ŪDENS" logo)</t>
  </si>
  <si>
    <t>PP sadzīves kanalizācijas aka DN1000/625 ar  ķeta rāmi un vāku grants segumā, H=no 3.0 m līdz 3.5m,  montāža un vāka apbetonēšana (akas vāks ar SIA "JELGAVAS ŪDENS" logo)</t>
  </si>
  <si>
    <t>PP sadzīves kanalizācijas aka DN1000/625 ar  ķeta rāmi un vāku grants segumā, H=no 3.5 m līdz 4.0 m,  montāža un vāka apbetonēšana (akas vāks ar SIA "JELGAVAS ŪDENS" logo)</t>
  </si>
  <si>
    <t>PE sadzīves kanalizācijas aka DN560/500 ar  ķeta rāmi un vāku zālājā, H=no 1.5 m līdz 2.0 m,  montāža un vāka apbetonēšana (akas vāks ar SIA "JELGAVAS ŪDENS" logo)</t>
  </si>
  <si>
    <t>PE sadzīves kanalizācijas aka DN560/500 ar  ķeta rāmi un vāku asfalta segumā, H=no 1.5 m līdz 2.0 m,  montāža un vāka apbetonēšana (akas vāks ar SIA "JELGAVAS ŪDENS" logo)</t>
  </si>
  <si>
    <t>Saliekamā dzelzsbetona grodu elementu sadzīves kanalizācijas aka DN1500 ar  ķeta rāmi un vāku zālājā, H=no 3.5 m līdz 4.0 m,  montāža un vāka apbetonēšana (akas vāks ar SIA "JELGAVAS ŪDENS" logo)</t>
  </si>
  <si>
    <t>PE revīzijas aka DN200/160 ar ķeta rāmi un vāku, H=no 0.85 m m līdz 1,0 m,  montāža un vāka apbetonēšana (akas vāks ar SIA "JELGAVAS ŪDENS" logo)</t>
  </si>
  <si>
    <t>PE revīzijas aka DN200/160 ar ķeta rāmi un vāku, H=no 1.5 m m līdz 2.0m,  montāža un vāka apbetonēšana (akas vāks ar SIA "JELGAVAS ŪDENS" logo)</t>
  </si>
  <si>
    <t>Signāla mietiņš pie atzara ar gala noslēgu ar uzmavu un gumijas blīvgredzenu caurulei DN/OD160</t>
  </si>
  <si>
    <t>Gala noslēgs ar uzmavu un gumijas blīvgredzenu caurulei DN/OD250</t>
  </si>
  <si>
    <t>PP kanalizācijas cauruļu DN/OD160 mm kritņi akās, skaits</t>
  </si>
  <si>
    <t>PP kanalizācijas cauruļu DN/OD160 mm kritņi akās, kopējais cauruļu garums</t>
  </si>
  <si>
    <t>Gala noslēgs ar uzmavu un gumijas blīvgredzenu caurulei DN/OD400</t>
  </si>
  <si>
    <t>Šķērsojumi ar esošajām inženierkomunikācijām, atšurfēšana, nepārsniedzot 2m dziļumu, minimālā platība 1m², maksimālais garums 5m (neieskaitot metāla VSP1 gāzes vadu d426, d40, d33.7 un ZSP gāzes vadu d114, d108, d57)</t>
  </si>
  <si>
    <t>Esošā metāla VSP1 gāzes vada d40 pārklāšana ar izolācijas materiālu (bituma brizols) tā šķērsojuma vietā ar projektēto kanalizācijas vadu, atraktā posma platumā</t>
  </si>
  <si>
    <t>Esošā metāla VSP1 gāzes vada d33.7pārklāšana ar izolācijas materiālu (bituma brizols) tā šķērsojuma vietā ar projektēto kanalizācijas vadu, atraktā posma platumā</t>
  </si>
  <si>
    <t>Esošā metāla VSP1 gāzes vada d114 pārklāšana ar izolācijas materiālu (bituma brizols) tā šķērsojuma vietā ar projektēto kanalizācijas vadu, atraktā posma platumā</t>
  </si>
  <si>
    <t>Esošā metāla VSP1 gāzes vada d89 pārklāšana ar izolācijas materiālu (bituma brizols) tā šķērsojuma vietā ar projektēto kanalizācijas vadu, atraktā posma platumā</t>
  </si>
  <si>
    <t>Esošā metāla ZSP gāzes vada d108 pārklāšana ar izolācijas materiālu (bituma brizols) tā šķērsojuma vietā ar projektēto kanalizācijas vadu, atraktā posma platumā</t>
  </si>
  <si>
    <t>Cauruļvada siltināšana zem grāvja un caurtekas ar keramzitbetona apbērumu b=20 cm, 1.2 m uz katru pusi no krustojuma vietas vai PP plāksnes</t>
  </si>
  <si>
    <t>Pastkastīšu novietnes demontāža, pagaidu  izvietojuma izbūve, pēc darbu beigšanas, montāža agrākajā vietā</t>
  </si>
  <si>
    <t xml:space="preserve">Esošās gūlijas pārbūve- STORM N nosēdakas izbūve komplektā ar apaļu 40t ķeta resti, V=70l, 2007R40K, esošās gūlijas demontāža  </t>
  </si>
  <si>
    <t>Esošā grants seguma noņemšana (h=35 cm)</t>
  </si>
  <si>
    <t>Esošā šķembu seguma noņemšana (h=20 cm)</t>
  </si>
  <si>
    <t>Esošā betona, betona bruģa seguma noņemšana (h=23 cm)</t>
  </si>
  <si>
    <t>Esošā asfaltbetona seguma noņemšana ( h=60 cm )</t>
  </si>
  <si>
    <t>Grants seguma atjaunošana h=35 cm, tai skaitā sablīvēšana un planēšana (atbilstoši rasējumam ŪKT-15)</t>
  </si>
  <si>
    <t>Betona seguma atjaunošana hvid=23 cm, tai skaitā sablīvēšana un planēšana (atbilstoši rasējumam ŪKT-15)</t>
  </si>
  <si>
    <t>Betona bruģa atjaunošana h=23cm (atbilstoši rasējumam ŪKT-15)</t>
  </si>
  <si>
    <t xml:space="preserve">Asfaltbetona seguma atjaunošana ( atbilstoši rasējumam ŪKT-15 ) </t>
  </si>
  <si>
    <t>Zāliena seguma atjaunošana, tai skaitā melnzemes uzvešana un izlīdzināšana h=10cm, (atbilstoši rasējumam ŪKT-15 )</t>
  </si>
  <si>
    <t>Cauruļvada pabēruma un apbēruma ierīkošana (H= 65 cm), izmantojot smilts materiālu (skatīt rasējumu  ŪKT-13)</t>
  </si>
  <si>
    <t xml:space="preserve">Tranšejas aizbēršana līdz ceļa seguma "pīrāgam" ar pievesto grunti - smilšaina grunts ar filtrācijas koificientu ≥ 1, smilts blīvums ne mazāks par 0,98 no dabīgā blīvuma (H=0.55 m), L=199.0 m </t>
  </si>
  <si>
    <t xml:space="preserve">Tranšejas aizbēršana līdz ceļa seguma "pīrāgam" ar pievesto grunti - smilšaina grunts ar filtrācijas koificientu ≥ 1, smilts blīvums ne mazāks par 0,98 no dabīgā blīvuma (H=1.05 m), L=103.60 m </t>
  </si>
  <si>
    <t>Tranšejas aizbēršana līdz ceļa seguma "pīrāgam" ar pievesto grunti - smilšaina grunts ar filtrācijas koificientu ≥ 1, smilts blīvums ne mazāks par 0,98 no dabīgā blīvuma (H=1.55 m), L=68.60 m</t>
  </si>
  <si>
    <t xml:space="preserve">Tranšejas aizbēršana līdz ceļa seguma "pīrāgam" ar pievesto grunti - smilšaina grunts ar filtrācijas koificientu ≥ 1, smilts blīvums ne mazāks par 0,98 no dabīgā blīvuma (H=2.05 m), L=181.70 m  </t>
  </si>
  <si>
    <t>Tranšejas aizbēršana līdz ceļa seguma "pīrāgam" ar pievesto grunti - smilšaina grunts ar filtrācijas koificientu ≥ 1, smilts blīvums ne mazāks par 0,98 no dabīgā blīvuma (H=2.55 m), L=200.20 m</t>
  </si>
  <si>
    <t>Tranšejas aizbēršana līdz ceļa seguma "pīrāgam" ar pievesto grunti - smilšaina grunts ar filtrācijas koificientu ≥ 1, smilts blīvums ne mazāks par 0,98 no dabīgā blīvuma (H=2.55 m), L=48.10 m</t>
  </si>
  <si>
    <t>Grāvja iztīrīšana un tā atjaunošana darba joslas platumā, tai skaitā zāliena atjaunošana (h=10cm) uz grāvja nogāzēm (skatīt rasējumu ŪKT-18)</t>
  </si>
  <si>
    <t>Tranšejas rakšana un grunts izvešana uz atbērtni, H= no 3.5 m līdz 4.0 m</t>
  </si>
  <si>
    <r>
      <t xml:space="preserve">Būves nosaukums: </t>
    </r>
    <r>
      <rPr>
        <sz val="11"/>
        <rFont val="Arial"/>
        <family val="2"/>
        <charset val="186"/>
      </rPr>
      <t>Kanalizācijas un ūdensapgādes tīklu paplašināšana/rekonstrukcija Jelgavas pilsētā (1.-6.posms)</t>
    </r>
  </si>
  <si>
    <r>
      <t>Būves adrese: Jelgavas pilsēta - Smilšu iela, Rudens iela, Lāču iela, Bērzu iela, Kronvalda iela, Olaines iela, Pumpura iela, Akmeņu iela, Gundegas iela, A. Brigaderes iela,</t>
    </r>
    <r>
      <rPr>
        <sz val="11"/>
        <color rgb="FFFF0000"/>
        <rFont val="Arial"/>
        <family val="2"/>
        <charset val="186"/>
      </rPr>
      <t xml:space="preserve"> </t>
    </r>
    <r>
      <rPr>
        <sz val="11"/>
        <rFont val="Arial"/>
        <family val="2"/>
        <charset val="186"/>
      </rPr>
      <t>Atmodas iela, Bebru ceļš</t>
    </r>
  </si>
  <si>
    <t>Kanalizācijas un ūdensapgādes tīklu paplašināšana/rekonstrukcija Jelgavas pilsētā (1.-6.posms) - ārējie kanalizācijas tīkli</t>
  </si>
  <si>
    <t>Kanalizācijas un ūdensapgādes tīklu paplašināšana/rekonstrukcija Jelgavas pilsētā (1.-6.posms) - ārējie ūdensvada tīkli</t>
  </si>
  <si>
    <t>Kanalizācijas un ūdensapgādes tīklu paplašināšana/rekonstrukcija Jelgavas pilsētā (1.-6.posms) - ārējie ūdensapgādes tīkli</t>
  </si>
  <si>
    <r>
      <t xml:space="preserve">Objekta nosaukums: </t>
    </r>
    <r>
      <rPr>
        <sz val="11"/>
        <rFont val="Arial"/>
        <family val="2"/>
        <charset val="186"/>
      </rPr>
      <t>Kanalizācijas un ūdensapgādes tīklu paplašināšana/rekonstrukcija Jelgavas pilsētā (1.-6.posms)</t>
    </r>
  </si>
  <si>
    <t>Objekta adrese: Jelgavas pilsēta - Smilšu iela, Rudens iela, Lāču iela, Bērzu iela, Kronvalda iela, Olaines iela, Pumpura iela, Akmeņu iela, Gundegas iela, A. Brigaderes iela, Atmodas iela, Bebru ceļš</t>
  </si>
  <si>
    <t>Objekta adrese: Jelgavas pilsēta - Gundegas iela, A. Brigaderes iela, Atmodas iela, Bebru ceļš</t>
  </si>
  <si>
    <t>1-12</t>
  </si>
  <si>
    <r>
      <t>Sadzīves kanalizācijas tīklu paplašināšana Jelgavas pilsētā, 6. posms</t>
    </r>
    <r>
      <rPr>
        <sz val="10"/>
        <color rgb="FFFF0000"/>
        <rFont val="Arial"/>
        <family val="2"/>
        <charset val="186"/>
      </rPr>
      <t xml:space="preserve"> </t>
    </r>
    <r>
      <rPr>
        <sz val="10"/>
        <rFont val="Arial"/>
        <family val="2"/>
        <charset val="186"/>
      </rPr>
      <t>Atmodas iela</t>
    </r>
  </si>
  <si>
    <r>
      <t>Sadzīves kanalizācijas tīklu paplašināšana Jelgavas pilsētā, 6. posms</t>
    </r>
    <r>
      <rPr>
        <sz val="10"/>
        <color rgb="FFFF0000"/>
        <rFont val="Arial"/>
        <family val="2"/>
        <charset val="186"/>
      </rPr>
      <t xml:space="preserve"> </t>
    </r>
    <r>
      <rPr>
        <sz val="10"/>
        <rFont val="Arial"/>
        <family val="2"/>
        <charset val="186"/>
      </rPr>
      <t>Bebru ceļš</t>
    </r>
  </si>
  <si>
    <t>Būves nosaukums: Kanalizācijas un ūdensapgādes tīklu paplašināšana/rekonstrukcija Jelgavas pilsētā (1.-6.posms)</t>
  </si>
  <si>
    <t>Lokālā tāme Nr.1-12</t>
  </si>
  <si>
    <t>Sadzīves kanalizācijas tīklu paplašināšana Jelgavas pilsētā, 6. posms Bebru ceļš</t>
  </si>
  <si>
    <t>Objekta adrese: Bebru ceļš, Jelgavas pilsēta</t>
  </si>
  <si>
    <r>
      <t>Ūdensapgādes tīklu paplašināšana Jelgavas pilsētā, 6. posms</t>
    </r>
    <r>
      <rPr>
        <sz val="10"/>
        <rFont val="Arial"/>
        <family val="2"/>
        <charset val="186"/>
      </rPr>
      <t xml:space="preserve"> Atmodas iela</t>
    </r>
  </si>
  <si>
    <t>2-4</t>
  </si>
  <si>
    <t>Lokālā tāme Nr.2-1</t>
  </si>
  <si>
    <t>Ūdensapgādes tīklu izbūve</t>
  </si>
  <si>
    <t>Lokālā tāme Nr.2-2</t>
  </si>
  <si>
    <t>Objekta adrese: A. Brigaderes iela, Jelgavas pilsēta</t>
  </si>
  <si>
    <t>Esošā laukakmens bruģa seguma saudzīga demontāža un novietošana atkārtotai izmantošanai(hvid=20cm)</t>
  </si>
  <si>
    <t>Esošā kaltā akmens bruģa seguma saudzīga demontāža un novietošana atkārtotai izmantošanai(hvid=20cm)</t>
  </si>
  <si>
    <t>Laukakmens bruģa atjaunošana h=20cm</t>
  </si>
  <si>
    <t>Kaltā akmens bruģa atjaunošana h=20cm</t>
  </si>
  <si>
    <t>Ūdensapgādes tīklu rekonstrukcija Jelgavas pilsētā, 6. posms Gundegas iela</t>
  </si>
  <si>
    <t>Ūdensapgādes tīklu rekonstrukcija Jelgavas pilsētā, 6. posms A. Brigaderes iela</t>
  </si>
  <si>
    <r>
      <t>Ūdensapgādes tīklu rekonstrukcija Jelgavas pilsētā, 6. posms</t>
    </r>
    <r>
      <rPr>
        <sz val="10"/>
        <rFont val="Arial"/>
        <family val="2"/>
        <charset val="186"/>
      </rPr>
      <t xml:space="preserve"> Bebru ceļš</t>
    </r>
  </si>
  <si>
    <t>Ūdensapgādes tīklu rekonstrukcija Jelgavas pilsētā, 6. posms A.Brigaderes iela</t>
  </si>
  <si>
    <t>Lokālā tāme Nr.2-3</t>
  </si>
  <si>
    <t>Ūdensapgādes tīklu paplašināšana Jelgavas pilsētā, 6. posms Atmodas iela</t>
  </si>
  <si>
    <t>Lokālā tāme Nr.2-4</t>
  </si>
  <si>
    <t>Ūdensapgādes tīklu rekonstrukcija Jelgavas pilsētā, 6. posms Bebru ceļš</t>
  </si>
  <si>
    <t xml:space="preserve">PP kanalizācijas caurules ar uzmavām un blīvi Ø200/174,6; H=1,0-1,5m,  ieguldes klase SN8, montāža un ar to saistītie darbi </t>
  </si>
  <si>
    <t xml:space="preserve">PP kanalizācijas caurules ar uzmavām un blīvi Ø200/174,6; H=1,5-2,0m,  ieguldes klase SN8, montāža un ar to saistītie darbi </t>
  </si>
  <si>
    <t xml:space="preserve">PP kanalizācijas caurules ar uzmavām un blīvi Ø200/174,6; H=2,0-2,5m,  ieguldes klase SN8, montāža un ar to saistītie darbi </t>
  </si>
  <si>
    <t xml:space="preserve">PP kanalizācijas caurules ar uzmavām un blīvi Ø200/174,6; H=2,5-3,0m,  ieguldes klase SN8, montāža un ar to saistītie darbi </t>
  </si>
  <si>
    <t>PP kanalizācijas caurules ar uzmavām un blīvi Ø160/138,9; H=1,0-1,5m,  ieguldes klase SN8, montāža un ar to saistītie darbi</t>
  </si>
  <si>
    <t>PP kanalizācijas caurules ar uzmavām un blīvi Ø160/138,9; H=1,5-2,0m,  ieguldes klase SN8, montāža un ar to saistītie darbi</t>
  </si>
  <si>
    <t>PE sadzīves kanalizācijas aka Ø560/500 ar  ķeta rāmi un vāku, H=1,0-1,5m, montāža un vāka apbetonēšana (akas vāks ar SIA "JELGAVAS ŪDENS" logo)</t>
  </si>
  <si>
    <t>PE sadzīves kanalizācijas aka Ø560/500 ar  ķeta rāmi un vāku, H=1,5-2,0m, montāža un vāka apbetonēšana (akas vāks ar SIA "JELGAVAS ŪDENS" logo)</t>
  </si>
  <si>
    <t>PE sadzīves kanalizācijas aka Ø560/500 ar  ķeta rāmi un vāku, H=2,0-2,5m, montāža un vāka apbetonēšana (akas vāks ar SIA "JELGAVAS ŪDENS" logo)</t>
  </si>
  <si>
    <t>PE sadzīves kanalizācijas aka Ø560/500 ar  ķeta rāmi un vāku, H=2,5-3,0m, montāža un vāka apbetonēšana (akas vāks ar SIA "JELGAVAS ŪDENS" logo)</t>
  </si>
  <si>
    <t>PP revīzijas aka Ø200/160 ar ķeta rāmi un vāku, H=1,0-1,5m, montāža un vāka apbetonēšana (akas vāks ar SIA "JELGAVAS ŪDENS" logo)</t>
  </si>
  <si>
    <t>Gala noslēgs ar uzmavu un gumijas blīvgredzenu caurulei Ø160</t>
  </si>
  <si>
    <t xml:space="preserve">Esošo elektrokabeļu un sakaru kabeļu aizsardzība to šķērsojumu vietās ar projektēto kanalizācijas vadu, ievietojot tos saliekamajās aizsargčaulās OD110, L=4m  </t>
  </si>
  <si>
    <t>Šķērsojumi ar esošajām inženierkomunikācijām, atšurfēšana, nepārsniedzot 3,0m dziļumu, minimālā platība 1m², maksimālais garums 5m (ieskaitot plastmasas gāzes vadu d200)</t>
  </si>
  <si>
    <t xml:space="preserve">gb </t>
  </si>
  <si>
    <t xml:space="preserve">Ekstrudētais polistirols EPS100 (siltumvadītspējas koeficients ƛ=0,029 W/m*K) 5 cm biezs, cauruļvada Ø160 siltināšanai </t>
  </si>
  <si>
    <t xml:space="preserve">Ekstrudētais polistirols EPS100 (siltumvadītspējas koeficients ƛ=0,029 W/m*K) 5 cm biezs, cauruļvada Ø200 siltināšanai </t>
  </si>
  <si>
    <t>Tranšejas rakšana un grunts izvešana uz atbērtni</t>
  </si>
  <si>
    <t>Cauruļvada pabēruma un apbēruma ierīkošana, izmantojot smilts materiālu (skatīt standarta rasējumu Nr.2)</t>
  </si>
  <si>
    <t>Grāvja iztīrīšana un tā atjaunošana darba joslas platumā, tai skaitā zāliena atjaunošana (h=10cm) uz grāvja nogāzēm t.sk. esošās betona apmales atjaunošana</t>
  </si>
  <si>
    <t>Grāvja iztīrīšana un tā atjaunošana darba joslas platumā, tai skaitā zāliena atjaunošana (h=10cm) uz grāvja nogāzēm t.sk. esošās caurtekas gala nostiprināšana</t>
  </si>
  <si>
    <t>Grāvja iztīrīšana un tā atjaunošana darba joslas platumā, tai skaitā zāliena atjaunošana (h=10cm) uz grāvja nogāzēm</t>
  </si>
  <si>
    <t>Esošā grants seguma demontāža un utilizācija (hvid=30cm)</t>
  </si>
  <si>
    <t>m2</t>
  </si>
  <si>
    <t>Esošā betona bruģa seguma demontāža un utilizācija (hvid=40cm)</t>
  </si>
  <si>
    <t>Esošā betona seguma demontāža un utilizācija (hvid=20cm)</t>
  </si>
  <si>
    <t>Grants seguma atjaunošana h=30cm, tai skaitā sablīvēšana un planēšana (atbilstoši standarta rasējumam Nr.2)</t>
  </si>
  <si>
    <t>Betona bruģa atjaunošana h=41cm (atbilstoši standarta rasējumam Nr.2)</t>
  </si>
  <si>
    <t>Betona seguma atjaunošana h=20cm (atbilstoši standarta rasējumam Nr.2)</t>
  </si>
  <si>
    <t>Zāliena seguma atjaunošana, tai skaitā melnzemes uzvešana un izlīdzināšana h=10cm, (atbilstoši standarta rasējumam Nr.2)</t>
  </si>
  <si>
    <t>Esošo koku aizsardzība</t>
  </si>
  <si>
    <t>kpl.</t>
  </si>
  <si>
    <t>1</t>
  </si>
  <si>
    <t xml:space="preserve">PP kanalizācijas caurules ar uzmavām un blīvi Ø315/274,6; H=2,5-3,0m,  ieguldes klase SN8, montāža un ar to saistītie darbi </t>
  </si>
  <si>
    <t xml:space="preserve">PP kanalizācijas caurules ar uzmavām un blīvi Ø315/274,6; H=3,0-3,5m,  ieguldes klase SN8, montāža un ar to saistītie darbi </t>
  </si>
  <si>
    <t>Saliekamā sadzīves kanalizācijas aka PP Ø1000/625  ar ķeta rāmi un vāku, H=2,5-3,0m, montāža un vāka apbetonēšana (akas vāks ar SIA "JELGAVAS ŪDENS" logo)</t>
  </si>
  <si>
    <t>Saliekamā sadzīves kanalizācijas aka PP Ø1000/625  ar ķeta rāmi un vāku, H=3,0-3,5m, montāža un vāka apbetonēšana (akas vāks ar SIA "JELGAVAS ŪDENS" logo)</t>
  </si>
  <si>
    <t>Pieslēgums pie esošas dzelzsbetona akas DN1500, ieskaitot aizsargčaulu dzelsbetona akas sienā, kā arī veikt esošās akas šuvju hermētiskuma nodrošināšanu</t>
  </si>
  <si>
    <t>gb.</t>
  </si>
  <si>
    <t>Esošā, būvdarbu laikā atsegtā metāla gāzes vada pārklāšana ar izolācijas materiālu (bituma brizols)</t>
  </si>
  <si>
    <t xml:space="preserve">PP kanalizācijas caurules ar uzmavām un blīvi Ø315/274,6; H=1,5-2,0m,  ieguldes klase SN8, montāža un ar to saistītie darbi </t>
  </si>
  <si>
    <t xml:space="preserve">PP kanalizācijas caurules ar uzmavām un blīvi Ø250/215,9; H=2,0-2,5m,  ieguldes klase SN8, montāža un ar to saistītie darbi </t>
  </si>
  <si>
    <t>Gala noslēgs ar uzmavu un gumijas blīvgredzenu caurulei Ø200</t>
  </si>
  <si>
    <t>Esošā asfaltbetona seguma demontāža, tranšejas sānu malu izzāģēšana taisnā līnijā un utilizācija (hvid=11cm)</t>
  </si>
  <si>
    <t xml:space="preserve">PP kanalizācijas caurules ar uzmavām un blīvi Ø315/274,6; H=2,0-2,5m,  ieguldes klase SN8, montāža un ar to saistītie darbi </t>
  </si>
  <si>
    <t>Saliekamā sadzīves kanalizācijas aka PP Ø1000/625  ar ķeta rāmi un vāku, H=2,0-2,5m, montāža un vāka apbetonēšana (akas vāks ar SIA "JELGAVAS ŪDENS" logo)</t>
  </si>
  <si>
    <t>PP revīzijas aka Ø200/160 ar ķeta rāmi un vāku, H=1,5-2,0m, montāža un vāka apbetonēšana (akas vāks ar SIA "JELGAVAS ŪDENS" logo)</t>
  </si>
  <si>
    <t>Caurule SDR17 PE100 Ø110  PN10; H=1,5-2,0m, montāža un ar to saistītie darbi</t>
  </si>
  <si>
    <t>Caurule SDR17 PE100 Ø110  PN10; H=2,0-2,5m, montāža un ar to saistītie darbi</t>
  </si>
  <si>
    <t>Caurule SDR17 PE100 Ø63  PN10; H=1,5-2,0m, montāža un ar to saistītie darbi</t>
  </si>
  <si>
    <t>Caurule SDR17 PE100 Ø63  PN10; H=2,0-2,5m, montāža un ar to saistītie darbi</t>
  </si>
  <si>
    <t>Caurule SDR11 PE100 Ø40  PN10; H=1,5-2,0m, montāža un ar to saistītie darbi</t>
  </si>
  <si>
    <t>Caurule SDR11 PE100 Ø32  PN10; H=1,5-2,0m, montāža un ar to saistītie darbi</t>
  </si>
  <si>
    <t>Caurule SDR11 PE100 Ø32  PN10; H=2,0-2,5m, montāža un ar to saistītie darbi</t>
  </si>
  <si>
    <t>PE EM sedls ar atzaru PE100 Ø63/32</t>
  </si>
  <si>
    <t>PE EM dubultuzmava Ø32</t>
  </si>
  <si>
    <t>Pazemes tipa servisa aizbīdnis DCI DN25 ar iekšējām vītnēm un ISO savienojumiem, ar teleskopisku pagarinātājkātu un peldošu ielas kapi, t.sk. kapes apbetonēšana</t>
  </si>
  <si>
    <t>ISO universālais savienojums Ø32/d32</t>
  </si>
  <si>
    <t>PE EM dubultuzmava Ø63</t>
  </si>
  <si>
    <t>PE EM dubultuzmava Ø110</t>
  </si>
  <si>
    <t>PE kontakt. met. līkums 300 caurulei Ø63</t>
  </si>
  <si>
    <t>PE kontakt. met. līkums 600 caurulei Ø63</t>
  </si>
  <si>
    <t>PE kontakt. met. līkums 150 caurulei Ø110</t>
  </si>
  <si>
    <t>Atloku trejgabals DCI DN50/50</t>
  </si>
  <si>
    <t>Pazemes tipa atloku aizbīdnis DCI DN50 ar teleskopisku pagarinātājkātu un peldošu ielas kapi, t.sk. kapes apbetonēšana</t>
  </si>
  <si>
    <t>Adapters PE100 caurulei PE Ø63</t>
  </si>
  <si>
    <t>Adapters PE100 caurulei PE Ø110</t>
  </si>
  <si>
    <t>PE EM trejgabals Ø40/40</t>
  </si>
  <si>
    <t>PE EM trejgabals Ø63/63</t>
  </si>
  <si>
    <t>PE EM trejgabals Ø110/110</t>
  </si>
  <si>
    <t>PE EM redukcijas dubultuzmava Ø63/40</t>
  </si>
  <si>
    <t>PE EM redukcijas dubultuzmava Ø40/32</t>
  </si>
  <si>
    <t>PE EM redukcijas dubultuzmava Ø110/63</t>
  </si>
  <si>
    <t>PE EM sedls ar atzaru PE100 Ø110/32</t>
  </si>
  <si>
    <t>Siltināts virszemes hidrants DN100 komplektā ar informatīvo plāksni, montāža</t>
  </si>
  <si>
    <t>Betona balsti B20 veidgabalu stiprināšanai V=0,1m3, montāža</t>
  </si>
  <si>
    <t xml:space="preserve">Esošo elektrokabeļu un sakaru kabeļu aizsardzība to šķērsojumu vietās ar projektēto ūdensvadu, ievietojot tos saliekamajās aizsargčaulās Ø110, L=4m  </t>
  </si>
  <si>
    <t>Šķērsojumi ar esošajām inženierkomunikācijām, atšurfēšana, nepārsniedzot 2,5m dziļumu, minimālā platība 1m², maksimālais garums 5m (ieskaitot plastmasas gāzes vadu d200)</t>
  </si>
  <si>
    <t xml:space="preserve">Ekstrudētais polistirols EPS100 (siltumvadītspējas koeficients ƛ=0,029 W/m*K) 5 cm biezs, cauruļvada Ø32 siltināšanai </t>
  </si>
  <si>
    <t>Esošā ūdensvada d25-d50 demontāža</t>
  </si>
  <si>
    <t>Esošā ūdensvada d25-d50 galu aizbetonēšana, tamponāža (1 vieta/0,05 m3)</t>
  </si>
  <si>
    <t>Esošās ūdensapgādes sistēmas darbības nodrošināšana būvdarbu laikā, t.sk visi nepieciešamie materiāli un veidgabali.</t>
  </si>
  <si>
    <t>Pieslēgums pie esoša ūdensvada tīkla d25* iekļaujot visus nepieciešamos darbus un materiālus</t>
  </si>
  <si>
    <t>Ūdensvada spiediena pārbaude (t.sk. māju atzari)</t>
  </si>
  <si>
    <t>Ūdensvada cauruļu dezinfekcija</t>
  </si>
  <si>
    <t>Tranšejas rakšana un gruns izvešana uz atbērtni</t>
  </si>
  <si>
    <t>Atloku trejgabals DCI DN100/100</t>
  </si>
  <si>
    <t>Pazemes tipa atloku aizbīdnis DCI DN100 ar teleskopisku pagarinātājkātu un peldošu ielas kapi, t.sk. kapes apbetonēšana</t>
  </si>
  <si>
    <t>Adapters UNI DCI DN100</t>
  </si>
  <si>
    <t>Esošā ūdensvada d25-d100 demontāža</t>
  </si>
  <si>
    <t>Esošā ūdensvada d25-d100 galu aizbetonēšana, tamponāža (1 vieta/0,05 m3)</t>
  </si>
  <si>
    <t>Pieslēgums pie esoša ūdensvada tīkla d100* iekļaujot visus nepieciešamos darbus un materiālus</t>
  </si>
  <si>
    <t>Esošā virzemes hidranta demontāža</t>
  </si>
  <si>
    <t>Caurule SDR17 PE100 Ø315  PN10; H=1,5-2,0m, montāža un ar to saistītie darbi</t>
  </si>
  <si>
    <t>Caurule SDR17 PE100 Ø315  PN10; H=2,0-2,5m, montāža un ar to saistītie darbi</t>
  </si>
  <si>
    <t>PE EM dubultuzmava Ø315</t>
  </si>
  <si>
    <t>Atloku trejgabals DCI DN300/100</t>
  </si>
  <si>
    <t>Atloku trejgabals DCI DN300/300</t>
  </si>
  <si>
    <t>Pazemes tipa atloku aizbīdnis DCI DN300 ar teleskopisku pagarinātājkātu un peldošu ielas kapi, t.sk. kapes apbetonēšana</t>
  </si>
  <si>
    <t>Adapters UNI DCI DN300</t>
  </si>
  <si>
    <t>Adapters PE100 caurulei PE Ø315</t>
  </si>
  <si>
    <t>Atloku diametru pāreja DCI DN300/100</t>
  </si>
  <si>
    <t>PE EM sedls ar atzaru PE100 Ø315/32</t>
  </si>
  <si>
    <t>gab</t>
  </si>
  <si>
    <t>Pieslēgums pie esoša ūdensvada tīkla d315* iekļaujot visus nepieciešamos darbus un materiālus</t>
  </si>
  <si>
    <t>Tranšejas aizbēršana līdz ceļa seguma "pīrāgam" ar pievesto grunti - smilšaina grunts ar filtrācijas koeficientu ≥ 1 m/dnn, smilts blīvums ne mazāks par 0,98 no dabīgā blīvuma</t>
  </si>
  <si>
    <t>Laika norma (c/h)</t>
  </si>
  <si>
    <t>Darbietilpība (c/h)</t>
  </si>
  <si>
    <t>A</t>
  </si>
  <si>
    <t>B</t>
  </si>
  <si>
    <t>K</t>
  </si>
  <si>
    <t>C</t>
  </si>
  <si>
    <t>D</t>
  </si>
  <si>
    <t>E</t>
  </si>
  <si>
    <t>F</t>
  </si>
  <si>
    <t>G</t>
  </si>
  <si>
    <t>H</t>
  </si>
  <si>
    <t>I</t>
  </si>
  <si>
    <t>J</t>
  </si>
  <si>
    <t>K=Round(AxB;2)</t>
  </si>
  <si>
    <t>E=K+C+D</t>
  </si>
  <si>
    <t>G=Round(KxQ;2)</t>
  </si>
  <si>
    <t>I=Round(DxQ;2)</t>
  </si>
  <si>
    <t>F=Round(AxQ;2)</t>
  </si>
  <si>
    <t>H=Round(CxQ;2)</t>
  </si>
  <si>
    <t>Vienības cena un vispārīgie samaksas nosacījumi</t>
  </si>
  <si>
    <t>Vienības cenas ir fiksētas un nav maināmas Līguma izpildes laikā. Papildus darbu vai neparedzētu darbu vērtības noteikšanai, izmantojamas Apjomu tabulās norādītās līdzvērtīgu darbu vienības izmaksas.</t>
  </si>
  <si>
    <t>-</t>
  </si>
  <si>
    <t xml:space="preserve">Gadījumos ja Uzņēmējs ir veicis rakšanas darbus platākās vai šaurākās tranšejās nekā paredzēts, tad segumu atjaunošana jāveic pilnā apjomā visā tranšejas platumā ievērtējot, ka seguma atjaunošana jāveic 0.5m uz katru pusi no izraktās tranšejas. </t>
  </si>
  <si>
    <t>Apmaksu par demontētajiem materiāliem veic pēc fakta, ko rakstiski apstiprina Inženieris ar aktu. Ja materiāls tiek demontēts vesels un tiek atrādīts Inženierim, apmaksu veic 100% apmērā, bet ja demontētais materiāls tiek bojāts, apmaksu veic 50% apmērā.</t>
  </si>
  <si>
    <t>Darbu izmaiņas un neparedzētie izdevumi</t>
  </si>
  <si>
    <t xml:space="preserve">Veiktā darba izpildes apjoma vērtējums veicot darbu pieņemšanu: </t>
  </si>
  <si>
    <t xml:space="preserve">Ūdensvada un kanalizācijas tīkli: </t>
  </si>
  <si>
    <t xml:space="preserve">Segumu atjaunošana: </t>
  </si>
  <si>
    <t xml:space="preserve">35% - Grants seguma apakškārta (šķembu slānis) atjaunota un noblīvēta, bet nav veiktas nepieciešamās cauruļvadu, skataku, aizbīdņu un hidrantu pārbaudes. Veiktas aizbērtās tranšejas sablīvējuma pārbaudes. </t>
  </si>
  <si>
    <t xml:space="preserve">75% - Grants seguma apakškārta atjaunota konkrētajā tāmē norādītajā posmā abām inženierkomunikācijām (ūdensvads un kanalizācija), un ir veiktas nepieciešamās cauruļvadu, skataku (t.sk apbetonējums), aizbīdņu un hidrantu pārbaudes un aizbērtās tranšejas grunts blīvējuma pārbaudes. </t>
  </si>
  <si>
    <t xml:space="preserve">90% - Grants segums atjaunots pilnībā un ir veiktas nepieciešamās cauruļvadu, skataku, aizbīdņu un hidrantu pārbaudes, kā arī seguma un tranšeju blīvējuma pārbaudes. </t>
  </si>
  <si>
    <t xml:space="preserve">100% - Pabeigts konkrētais ielas posms, sagatavota un saskaņota pilnvērtīga izpilddokumentācija (segto darbu akti, izpildokumentācija, institūciju atzinumi). </t>
  </si>
  <si>
    <t xml:space="preserve"> Atklāto defektu novēršana un papildus pārbaudes: </t>
  </si>
  <si>
    <t xml:space="preserve"> </t>
  </si>
  <si>
    <t>Izmantotie saīsinājumi:</t>
  </si>
  <si>
    <t>milimetrs</t>
  </si>
  <si>
    <t>mm</t>
  </si>
  <si>
    <t>eiro</t>
  </si>
  <si>
    <t>centimetrs</t>
  </si>
  <si>
    <t>cm</t>
  </si>
  <si>
    <t>gabals</t>
  </si>
  <si>
    <t>metrs</t>
  </si>
  <si>
    <t>cilvēkstunda</t>
  </si>
  <si>
    <t>c/st</t>
  </si>
  <si>
    <t>kilometrs</t>
  </si>
  <si>
    <t>km</t>
  </si>
  <si>
    <t>mašīnstunda</t>
  </si>
  <si>
    <t>m/st</t>
  </si>
  <si>
    <t>kvadrātmilimetrs</t>
  </si>
  <si>
    <t>daudzums</t>
  </si>
  <si>
    <t>Q</t>
  </si>
  <si>
    <t>kvadrātcentimetrs</t>
  </si>
  <si>
    <t>procenti</t>
  </si>
  <si>
    <t>%</t>
  </si>
  <si>
    <t>kvadrātmetrs</t>
  </si>
  <si>
    <t>frakcija</t>
  </si>
  <si>
    <t>Fr</t>
  </si>
  <si>
    <t>hektārs</t>
  </si>
  <si>
    <t>ha</t>
  </si>
  <si>
    <t>augstums</t>
  </si>
  <si>
    <t>kubikmetrs</t>
  </si>
  <si>
    <t>biezums</t>
  </si>
  <si>
    <t>Biez</t>
  </si>
  <si>
    <t>litrs</t>
  </si>
  <si>
    <t>l</t>
  </si>
  <si>
    <t>polietilēns</t>
  </si>
  <si>
    <t>PE</t>
  </si>
  <si>
    <t>kilograms</t>
  </si>
  <si>
    <t>kg</t>
  </si>
  <si>
    <t>augsta blīvuma polietilēns</t>
  </si>
  <si>
    <t>tonna</t>
  </si>
  <si>
    <t>t</t>
  </si>
  <si>
    <t>polivinihlorīds</t>
  </si>
  <si>
    <t>PVC</t>
  </si>
  <si>
    <t>summa</t>
  </si>
  <si>
    <t>sum</t>
  </si>
  <si>
    <t>polipropilēns</t>
  </si>
  <si>
    <t>PP</t>
  </si>
  <si>
    <t>numurs</t>
  </si>
  <si>
    <t>nr</t>
  </si>
  <si>
    <t>segums</t>
  </si>
  <si>
    <t>Seg</t>
  </si>
  <si>
    <t>stunda</t>
  </si>
  <si>
    <t>st</t>
  </si>
  <si>
    <t>nominālais spiediens</t>
  </si>
  <si>
    <t>PN</t>
  </si>
  <si>
    <t>nedēļa</t>
  </si>
  <si>
    <t>nd</t>
  </si>
  <si>
    <t>asfaltbetons</t>
  </si>
  <si>
    <t>ABT</t>
  </si>
  <si>
    <t>mēnesis</t>
  </si>
  <si>
    <t>mēn</t>
  </si>
  <si>
    <t>APJOMU TABULAS / IEPIRKUMA VEIDNES</t>
  </si>
  <si>
    <r>
      <t>Apjomu tabulas / iepirkuma veidnes, kas aizpildītas saskaņā ar šo prasīto informāciju, veido finanšu piedāvājumu. Aizpildītas apjomu tabulas kopā ar finanšu piedāvājumu  jāiesniedz izdrukātā un parakstītā veidā,</t>
    </r>
    <r>
      <rPr>
        <b/>
        <u/>
        <sz val="10"/>
        <rFont val="Arial"/>
        <family val="2"/>
        <charset val="186"/>
      </rPr>
      <t xml:space="preserve"> kā arī jāiesniedz to digitālā kopija uz kompaktdiska vai cita datu nesēja xls formātā.</t>
    </r>
    <r>
      <rPr>
        <sz val="10"/>
        <rFont val="Arial"/>
        <family val="2"/>
        <charset val="186"/>
      </rPr>
      <t xml:space="preserve"> </t>
    </r>
  </si>
  <si>
    <t>Visas izmaksas jāizsaka euro (EURO) bez Pievienotās vērtības nodokļa 21% (PVN). Finanšu piedāvājumā izdevumu pozīcijas uzrādīt, kā arī vienību izmaksas un izmaksas kopā uz visu apjomu aprēķināt, cenu norādot ar diviem cipariem aiz komata.</t>
  </si>
  <si>
    <t xml:space="preserve">Apjomu tabulas / iepirkuma veidnes ir jāaizpilda pēc iepirkuma dokumentācijā pievienotā parauga, kurš ir atbilstošs 2015.gada 30.jūnija Ministru kabineta noteikumiem Nr.330 „Noteikumi par Latvijas būvnormatīvu LBN 501-15 ”Būvizmaksu noteikšanas kārtība”. </t>
  </si>
  <si>
    <t>J=G+H+I</t>
  </si>
  <si>
    <t>Nosakot darbu un būvizstrādājumu cenas Pretendentam jāņem vērā, ka samaksa ir paredzēta tikai par pilnīgi pabeigtu darbu - tīru darba apjomu, svaru, izmēriem, ekspluatācijai gatavu būvi, neņemot vērā radušos atlikumus, atgriezumus, virsmas liekumus utml.</t>
  </si>
  <si>
    <t xml:space="preserve">Papildus atbilstoši būvprojektam tiek apmaksātas arī aku, aizbīdņu un citu fasondaļu un armatūras iebūve pēc skaita, kur katrs konkrētais elements ietver visas izmaksas, kuras nepieciešamas, lai to iegādātos, piegādātu un izbūvētu.  </t>
  </si>
  <si>
    <r>
      <t>Cauruļvadu apbērumi, pabērumi, rakšanas darbi un tranšeju aizbēršanas darbu un materiālu apjomi doti m</t>
    </r>
    <r>
      <rPr>
        <vertAlign val="superscript"/>
        <sz val="10"/>
        <color theme="1"/>
        <rFont val="Arial"/>
        <family val="2"/>
        <charset val="186"/>
      </rPr>
      <t>3</t>
    </r>
    <r>
      <rPr>
        <sz val="10"/>
        <color theme="1"/>
        <rFont val="Arial"/>
        <family val="2"/>
        <charset val="186"/>
      </rPr>
      <t xml:space="preserve"> pilnīgi blīvam un iestrādātam materiālam.</t>
    </r>
  </si>
  <si>
    <t xml:space="preserve">Blakus esošo inženierkomunikāciju (ūdensvads un kanalizācija) kopējais seguma atjaunošanas platums noteikts 4.0m platumā. Abos gadījumos, ja faktiskais seguma atjaunošanas apjoms būs mazāks, tad seguma atjaunošana tiks apmaksāta pēc fakta, bet ja lielāks, tad pēc iepirkumu tāmēs veiktajiem pieņēmumiem par maksimālo tranšejas platumu (vienas vai blakus esošo inženierkomunikāciju gadījumā).  </t>
  </si>
  <si>
    <t>Līguma summa neietver neparedzētos izdevumus. Ja veicot darbus Pasūtītājs kopā ar Inženieri identificē noteiktas darbu izmaiņas (variācijas) vai neparedzētos darbus, kuru rezultātā nepieciešams palielināt Līguma summu, tad šādas izmaiņas tiek veiktas ievērojot publisko iepirkumu reglamentējošo normatīvo tiesību aktu normas.</t>
  </si>
  <si>
    <t>90% no cauruļvada izbūves izmaksām un ar to saistīto elementu izbūves izmaksām - Veikta un izturēta ūdensvada hidrauliskā pārbaude ūdensvadam un/vai spiedvadam, vai pašteces kanalizācijas cauruļvadiem veikta TV inspekcija - Ir sagatavotas un iesniegtas cauruļvada novietojuma un tekņu vai cauruļvada virsmu atzīmju pagaidu uzmērījumu izpildshēmas. Veiktas aizbērtās tranšejas grunts blīvējuma pārbaudes.</t>
  </si>
  <si>
    <t xml:space="preserve">Zālāju, bruģa un asfalta atjaunošana netiks daļēji pieņemta un apmaksāta, bet tiks apmaksāta tikai pēc šo darbu 100% izpildes un visu elementu pārbaudes. </t>
  </si>
  <si>
    <t>Būvuzņēmēja cenas piedāvājumā, kuru veido izmaksu pozīcijas, jābūt iekļautiem visiem plānotajiem izdevumiem par darbu, pakalpojumiem, materiāliem un iekārtām, kas nepieciešami Līguma izpildei pilnā apmērā un atbilstošā kvalitātē saskaņā ar Latvijas Republikas normatīvajiem tiesību aktiem, standartu prasībām, atbildīgo institūciju rīkojumiem, Līguma noteikumiem, Tehniskajām specifikācijām, būvprojektiem.</t>
  </si>
  <si>
    <t>Vienības cenās ir jāietver visas tādas tiešas un netiešas izmaksas, kādas saistītas ar Līguma noteikumu un Tehniskās specifikācijas prasību ievērošanu, piem., trašu nospraušana, pievadu precizēšana, izbūvēto darbu pārbaudes, paraugu ņemšana, signāllentu ieklāšana, ziņojumu sagatavošana, izpilddokumentācijas sagatavošana un saskaņošana, būvuzņēmēja darba telpu izveide būvlaukumā, transports, satiksmes organizācija, darbu drošība, būvvietas apsardze, ielu slaucīšana, būvvietas attīrīšana no gružiem, visa veida pagaidu darbi un palīgdarbi (piem., pagaidu gājēju ceļi, laipas, barjeras, balsti, tranšeju stiprinājumi, piebraucamie ceļi u.c.). Tāpat būvuzņēmējam cenas piedāvājumā jāiekļauj arī būvdarbu vadība, darbinieku algas, nodokļi (izņemot PVN) un nodevas, atsevišķi neminētas apdrošināšanas, virsizdevumi un peļņa.</t>
  </si>
  <si>
    <r>
      <t>Savukārt seguma atjaunošanas darbi tiek mērīti m</t>
    </r>
    <r>
      <rPr>
        <vertAlign val="superscript"/>
        <sz val="10"/>
        <color theme="1"/>
        <rFont val="Arial"/>
        <family val="2"/>
        <charset val="186"/>
      </rPr>
      <t>2</t>
    </r>
    <r>
      <rPr>
        <sz val="10"/>
        <color theme="1"/>
        <rFont val="Arial"/>
        <family val="2"/>
        <charset val="186"/>
      </rPr>
      <t xml:space="preserve">, kur viens kvadrātmetrs ietver visas nepieciešamās sagataves kārtas ar to atbilstošu iestrādi,kā arī virsējo seguma kārtu ar iestrādi atbilstoši būvprojektam un vai tehniskajām specifikācijām. </t>
    </r>
  </si>
  <si>
    <t xml:space="preserve">Samaksa par padarīto darbu tiks veikta pēc faktiski padarītā, uzmērītā (sagatavotas izpildshēmas) un izpilddokumentācijā fiksētā apjoma, nevis pēc Apjomu tabulās / Iepirkuma veidnēs noteiktā daudzuma, ievērojot zemāk minētos nosacījumus, jeb mērījumu metodes. </t>
  </si>
  <si>
    <t>Cauruļvadu izbūve tiek dota un tiks mērīta izbūvētos metros, kur viens metrs cauruļvada ietver sevī visus nepieciešamos trašu nospraušanas darbus, kā arī materiālu piegādi, ieguldi un montāžu.</t>
  </si>
  <si>
    <t xml:space="preserve">Papildus atbilstoši būvprojektam tiek apmaksātas arī aku, aizbīdņu un citu fasondaļu un armatūras iebūve pēc skaita, kur katrs konkrētais elements ietver visas izmaksas, kuras nepieciešamas lai to iegādātos, piegādātu un izbūvētu atbilstoši šo specifikāciju un būvprojektu prasībām. </t>
  </si>
  <si>
    <t>Sastādot apjomu tabulas / iepirkumu veidnes rakšanas un zemes darbu un izmaksu aprēķinam inženierkomunikāciju izbūvei pieņemts, ka maksimālais tranšejas platums uz vienu inženierkomunikāciju ir 1.5 m. Būvuzņēmējs var organizējot darbus izmantot platākās tranšejas, bet šādos gadījumos maksimālais apmaksājamais darbu apjoms tiks mērīts izejot no tranšejas platuma ierobežojuma 1.5 m uz inženierkomunikāciju, kura izbūvējama ar atklātās rakšanas metodi. Gadījumos, ja faktiskais tranšejas platums būs mazāks par 1.5m uz inženierkomunikāciju, tad apmaksa par rakšanas un zemes darbiem tiks veikta pēc faktiskā tranšejas platuma.</t>
  </si>
  <si>
    <t xml:space="preserve">Seguma atjaunošanai virs inženierkomunikācijām, ir ierēķināts, ka tā platums vidēji ir 2.5m uz vienu metru izbūvējamās inženierkomunikācijas, kura tiek izbūvēta ar atklātās rakšanas metodi ietverot visus nepieciešamos seguma atjaunošanas slāņus atbilstoši konkrētai vietai, tehniskajām specifikācijām un būvprojektam. </t>
  </si>
  <si>
    <t>Darbu apjomos nav iekļauti jebkādi atjaunošanas un remontu darbi, kuri varētu būt nepieciešami būvuzņēmēja neatbilstošas (nepareizas, kļūdainas, nejaušas u.t.t) vai būvdarbu organizatoriskas rīcības dēļ un kā rezultātā rodas nepieciešamība veikt šādus darbus. Šādi darbi ir pilnībā jāveic par uzņēmēja līdzekļiem un nekādi netiks apmaksāti no pasūtītāja puses. Uzņēmējam jāievērtē šādu darbu risks un jāiekļauj dotajās vienību izmaksās. Par šādiem darbiem uzskatāmi un uzņēmējam cenas piedāvājumā jāiekļauj, nepieciešamā blakus esošā seguma virsējā slāņa (līdz 5cm) atjaunošana arī tranšejai blakus esošā zonā pilnā ielas vai ceļa platumā un/vai sabojātā zālāja apjomā.</t>
  </si>
  <si>
    <t>Uzņēmējam uz sava rēķina jāatjauno jebkādi bojājumi, ko viņa būvniecības tehnika nodarījusi objektiem blakus esošajās ielās un/vai pieguļoša teritorijā.  Šādi darbi ir pilnībā jāveic par uzņēmēja līdzekļiem un nekādi netiks apmaksāti no pasūtītāja puses. Uzņēmējam jāievērtē šādu darbu risks un jāiekļauj dotajās vienības izmaksās.</t>
  </si>
  <si>
    <t xml:space="preserve">Zemāk minētie % nozīmē, par kādu % no kopējā uzmērītā apjoma tiks uzskatīts, ka darbi izpildīti konkrētajā darbu pieņemšanas posmā. Konkrētajā darbu pieņemšanas posmā sagatavojot darbu pieņemšanas nodošanas aktu neizpildīto darbu summas aprēķināmas un jāietur līdz visu nosacījumu faktiskajai izpildei nākošajos posmos. </t>
  </si>
  <si>
    <t xml:space="preserve">50% no cauruļvada, rakšanas un tranšejas aizbēršanas darbu apjoma, kā arī ar to saistīto elementu (aizbīdņi, hidranti, skatakas, līkumi , uzmavas u.t.t.)  izbūves izmaksām.  - Ja izbūvēta trase veikti cauruļvada pabērumi un apbērumi, izbūvētas nepieciešamās akas un armatūra uz cauruļvada, kā arī iesniegta cauruļvada novietojuma un tekņu vai cauruļvada virsmu atzīmju pagaidu uzmērījumu izpildshēmas.  </t>
  </si>
  <si>
    <t xml:space="preserve">75% no cauruļvada, rakšanas un tranšejas aizbēršanas darbu apjoma, kā arī ar to saistīto elementu  izbūves izmaksām  - Ja Izbūvēti maģistrālie tīkli un to pievadi konkrēto tāmju posmā un abām inženierkomunikācijām (ūdensvads un kanalizācija) ja paredzēta to abu izbūve, tranšeja aizbērta un noblīvēta līdz seguma atjaunošanas līmenim un šo tranšeju nebūs jāpārrok, nebūs jāveic rakšanas darbi blakus esošo inženierkomunikāciju izbūvei, kā arī iesniegta cauruļvada novietojuma un tekņu vai cauruļvada virsmu atzīmju pagaidu uzmērījumu izpildshēmas. </t>
  </si>
  <si>
    <t>100% - pabeigts konkrētais ielas posms, veiktas kanalizācijas aku un ūdensvada aizbīdņu un hidrantu pārbaudes, sagatavota un saskaņota pilnvērtīga izpilddokumentācija (segto darbu akti, izpildokumentācija, institūciju atzinumi).</t>
  </si>
  <si>
    <t xml:space="preserve">Augstāk minētās mērīšanas un apmaksas metodes neierobežo būvuzņēmēju būvdarbu tehnoloģijas izvēlē, bet nosaka, kā tiks mērīti un pieņemti veiktie būvdarbi atbilstoši iepirkumā dotajiem darbu apjomiem, kuri doti iepirkuma finanšu veidnēs. Augstāk minētie % nekādi neierobežo līgumā noteikto ieturējumu pielietošanu un garantiju nodrošināšanu līdz objekta nodošanai ekspluatācijā un garantijas periodā. </t>
  </si>
  <si>
    <r>
      <t>mm</t>
    </r>
    <r>
      <rPr>
        <vertAlign val="superscript"/>
        <sz val="10"/>
        <color theme="1"/>
        <rFont val="Arial"/>
        <family val="2"/>
        <charset val="186"/>
      </rPr>
      <t>2</t>
    </r>
  </si>
  <si>
    <r>
      <t>cm</t>
    </r>
    <r>
      <rPr>
        <vertAlign val="superscript"/>
        <sz val="10"/>
        <color theme="1"/>
        <rFont val="Arial"/>
        <family val="2"/>
        <charset val="186"/>
      </rPr>
      <t>2</t>
    </r>
  </si>
  <si>
    <t>PEHD</t>
  </si>
  <si>
    <t xml:space="preserve">Pārbaužu rezultātā atklāto defektu novēršanas izmaksas pilnībā gulstās uz Uzņēmēju un netiks nekādi apmaksātas no Pasūtītāja puses, bet Uzņēmējam ir pienākums tās veikt atbilstoši būvprojekta un/vai tehnisko specifikāciju prasībām, lai nodrošinātu atbilstošu būvdarbu kvalitāti. </t>
  </si>
  <si>
    <t xml:space="preserve">Pēc defektu novērsanas un/vai citu iemeslu pēc nepieciešamo papildus pārbaužu izmaksas netiks apmaksātas no Pasūtītāja puses, bet Uzņēmējam tās ir jāsedz atbilstošā apjomā, lai Pasūtītājs un Inženieris varētu pārliecināties par to, ka visi būvdarbi ir veikti atbilstošā kvalitātē. </t>
  </si>
  <si>
    <t>D8 pielikums: Finanšu piedāvājuma veidne</t>
  </si>
  <si>
    <r>
      <t xml:space="preserve">Ekstrudētais polistirols EPS100 (siltumvadītspējas koeficients </t>
    </r>
    <r>
      <rPr>
        <sz val="10"/>
        <rFont val="Calibri"/>
        <family val="2"/>
        <charset val="186"/>
      </rPr>
      <t>ƛ</t>
    </r>
    <r>
      <rPr>
        <sz val="10"/>
        <rFont val="Arial"/>
        <family val="2"/>
      </rPr>
      <t xml:space="preserve">=0,029 W/m*K) 5 cm biezs, cauruļvada Ø160 siltināšanai </t>
    </r>
  </si>
  <si>
    <r>
      <t>m</t>
    </r>
    <r>
      <rPr>
        <vertAlign val="superscript"/>
        <sz val="10"/>
        <rFont val="Arial"/>
        <family val="2"/>
        <charset val="186"/>
      </rPr>
      <t>3</t>
    </r>
  </si>
  <si>
    <r>
      <t>m</t>
    </r>
    <r>
      <rPr>
        <vertAlign val="superscript"/>
        <sz val="10"/>
        <rFont val="Arial"/>
        <family val="2"/>
        <charset val="186"/>
      </rPr>
      <t>2</t>
    </r>
  </si>
  <si>
    <t>Esošā asfaltbetona seguma demontāža, tranšejas sānu malu izzāģēšana taisnā līnijā un utilizācija (hvid=18cm)</t>
  </si>
  <si>
    <t>Asfalta seguma atjaunošana (h=18cm - 4cm AC11 surf SI; 6 cm AC22 bin SII; 8 cm AC-32 base SII; Nesaistītu minerālmateriālu pamata nesošā kārta 0/45mm - 50cm ), paredzot vertikālā savienojuma apstrādi ar atbilstošu bitumena mastiku</t>
  </si>
  <si>
    <t>Esošā seguma atjaunošana ar minerālmateriālu maisījumu fr. 0/40 h=25 cm, tai skaitā sablīvēšana un planēšana (atbilstoši standarta rasējumam Nr.2)</t>
  </si>
  <si>
    <r>
      <t>PE kontakt. met. līkums 45</t>
    </r>
    <r>
      <rPr>
        <vertAlign val="superscript"/>
        <sz val="10"/>
        <rFont val="Arial"/>
        <family val="2"/>
        <charset val="186"/>
      </rPr>
      <t xml:space="preserve">0 </t>
    </r>
    <r>
      <rPr>
        <sz val="10"/>
        <rFont val="Arial"/>
        <family val="2"/>
        <charset val="186"/>
      </rPr>
      <t>caurulei Ø315</t>
    </r>
  </si>
  <si>
    <r>
      <t>PE kontakt. met. līkums 5</t>
    </r>
    <r>
      <rPr>
        <vertAlign val="superscript"/>
        <sz val="10"/>
        <rFont val="Arial"/>
        <family val="2"/>
        <charset val="186"/>
      </rPr>
      <t xml:space="preserve">0 </t>
    </r>
    <r>
      <rPr>
        <sz val="10"/>
        <rFont val="Arial"/>
        <family val="2"/>
        <charset val="186"/>
      </rPr>
      <t>caurulei Ø315</t>
    </r>
  </si>
  <si>
    <r>
      <t>PE kontakt. met. līkums 15</t>
    </r>
    <r>
      <rPr>
        <vertAlign val="superscript"/>
        <sz val="10"/>
        <rFont val="Arial"/>
        <family val="2"/>
        <charset val="186"/>
      </rPr>
      <t xml:space="preserve">0 </t>
    </r>
    <r>
      <rPr>
        <sz val="10"/>
        <rFont val="Arial"/>
        <family val="2"/>
        <charset val="186"/>
      </rPr>
      <t>caurulei Ø315</t>
    </r>
  </si>
  <si>
    <t>Atloku noslēgatloks DCI DN300</t>
  </si>
  <si>
    <r>
      <t>Betona balsti B20 veidgabalu stiprināšanai V=0,1m</t>
    </r>
    <r>
      <rPr>
        <vertAlign val="superscript"/>
        <sz val="10"/>
        <rFont val="Arial"/>
        <family val="2"/>
        <charset val="186"/>
      </rPr>
      <t>3</t>
    </r>
    <r>
      <rPr>
        <sz val="10"/>
        <rFont val="Arial"/>
        <family val="2"/>
        <charset val="186"/>
      </rPr>
      <t>, montāža</t>
    </r>
  </si>
  <si>
    <r>
      <t xml:space="preserve">Ekstrudētais polistirols EPS100 (siltumvadītspējas koeficients </t>
    </r>
    <r>
      <rPr>
        <sz val="10"/>
        <rFont val="Calibri"/>
        <family val="2"/>
        <charset val="186"/>
      </rPr>
      <t>ƛ</t>
    </r>
    <r>
      <rPr>
        <sz val="10"/>
        <rFont val="Arial"/>
        <family val="2"/>
      </rPr>
      <t xml:space="preserve">=0,029 W/m*K) 5 cm biezs, cauruļvada Ø32 siltināšanai </t>
    </r>
  </si>
  <si>
    <r>
      <t xml:space="preserve">Ekstrudētais polistirols EPS100 (siltumvadītspējas koeficients </t>
    </r>
    <r>
      <rPr>
        <sz val="10"/>
        <rFont val="Calibri"/>
        <family val="2"/>
        <charset val="186"/>
      </rPr>
      <t>ƛ</t>
    </r>
    <r>
      <rPr>
        <sz val="10"/>
        <rFont val="Arial"/>
        <family val="2"/>
      </rPr>
      <t xml:space="preserve">=0,029 W/m*K) 5 cm biezs, cauruļvada Ø315 siltināšanai </t>
    </r>
  </si>
  <si>
    <r>
      <t>Esošā ūdensvada d25-d100 galu aizbetonēšana, tamponāža (1 vieta/0,05 m</t>
    </r>
    <r>
      <rPr>
        <vertAlign val="superscript"/>
        <sz val="10"/>
        <rFont val="Arial"/>
        <family val="2"/>
      </rPr>
      <t>3</t>
    </r>
    <r>
      <rPr>
        <sz val="10"/>
        <rFont val="Arial"/>
        <family val="2"/>
        <charset val="186"/>
      </rPr>
      <t>)</t>
    </r>
  </si>
  <si>
    <t>Esošā hidranta un hidranta akas demontāža un utilizācija</t>
  </si>
  <si>
    <r>
      <t>PE EM līkums 45</t>
    </r>
    <r>
      <rPr>
        <vertAlign val="superscript"/>
        <sz val="10"/>
        <rFont val="Arial"/>
        <family val="2"/>
      </rPr>
      <t xml:space="preserve">0 </t>
    </r>
    <r>
      <rPr>
        <sz val="10"/>
        <rFont val="Arial"/>
        <family val="2"/>
      </rPr>
      <t>Ø110</t>
    </r>
  </si>
  <si>
    <r>
      <t>Betons līkumiem (~0,05 m</t>
    </r>
    <r>
      <rPr>
        <vertAlign val="superscript"/>
        <sz val="10"/>
        <rFont val="Arial"/>
        <family val="2"/>
      </rPr>
      <t>3</t>
    </r>
    <r>
      <rPr>
        <sz val="10"/>
        <rFont val="Arial"/>
        <family val="2"/>
        <charset val="186"/>
      </rPr>
      <t>/1 gb.)</t>
    </r>
  </si>
  <si>
    <t>"Kanalizācijas un ūdensapgādes tīklu paplašināšana/rekonstrukcija Jelgavas pilsētā (1.-6.posms)", id.Nr.JŪ/2017/05</t>
  </si>
  <si>
    <r>
      <t xml:space="preserve">Pasūtījuma Nr.: </t>
    </r>
    <r>
      <rPr>
        <sz val="11"/>
        <rFont val="Arial"/>
        <family val="2"/>
        <charset val="186"/>
      </rPr>
      <t>JŪ/2017/05</t>
    </r>
  </si>
  <si>
    <t>Pasūtījuma Nr.: JŪ/2017/05</t>
  </si>
  <si>
    <t>Darba samaksas likme (euro/h)</t>
  </si>
  <si>
    <t>Summa (euro)</t>
  </si>
  <si>
    <r>
      <t xml:space="preserve">Izpildītājam ir jāizceno visas iepirkuma veidnēs norādītās pozīcijas. Pozīcijās iekļautajām cenām jābūt punktos aprakstīto darbu pilnām vērtībām, ieskaitot visas izmaksas, kuras varētu būt nepieciešamas būvdarbu laikā darbu uzsākšanai un organizēšanai, kas aprakstītas kopā ar jebkuru pagaidu būvi un tās uzstādīšanu, kas var būt nepieciešama, kā arī vispārējiem riskiem, atbildību un pienākumiem, kas noteikti dokumentos, būvnormatīvos, standartos un likumdošanas aktos uz kuriem balstās konkursa nolikums. Tiks pieņemts, ka izcenojumi, kas ir iekļauti, bet nav nekādi ierobežoti visām izmaksām, kas attiecas uz: pieskaitāmajiem izdevumiem, darbaspēka nodokļiem, peļņu, izmaksām būvdarbu laukuma organizēšanai, pārbaudēm, kvalitātes kontrolei, trašu nospraušanai, darbības uzsākšanai, izpildes rasējumu izstrādei, izmaksas, kas attiecas uz līgumiskajiem pienākumiem u.c., kas sastāda darbu daļu un aktivitātes, kuras iekļautas Līgumā, ir vienlīdzīgi sadalīti pa visiem vienību izcenojumiem.  Ievērojot minēto, </t>
    </r>
    <r>
      <rPr>
        <b/>
        <u/>
        <sz val="10"/>
        <color theme="1"/>
        <rFont val="Arial"/>
        <family val="2"/>
        <charset val="186"/>
      </rPr>
      <t>pozīcijas izcenojumā nav pieļaujama nulles vērtības norādīšana</t>
    </r>
    <r>
      <rPr>
        <sz val="10"/>
        <color theme="1"/>
        <rFont val="Arial"/>
        <family val="2"/>
        <charset val="186"/>
      </rPr>
      <t xml:space="preserve">. </t>
    </r>
  </si>
  <si>
    <t xml:space="preserve">PP kanalizācijas caurules ar uzmavām un blīvi Ø250/215,9; H=1,5-2,0m,  ieguldes klase SN8, montāža un ar to saistītie darbi </t>
  </si>
  <si>
    <t xml:space="preserve">PP kanalizācijas caurules ar uzmavām un blīvi Ø250/215,9; H=1,0-1,5m,  ieguldes klase SN8, montāža un ar to saistītie darbi </t>
  </si>
  <si>
    <t xml:space="preserve">Rūpnieciski ražotas siltinātas PP kanalizācijas caurules ar uzmavām un blīvi Ø250/215,9, čaulā Ø400; H=1,5-2,0m,  ieguldes klase SN8, montāža grāvī un ar to saistītie darbi </t>
  </si>
  <si>
    <t>Rūpnieciski ražotas siltinātas SDR17 PE100 Ø315  PN10 caurules, čaulā Ø500; H=1,5-2,0m,  H=1,5-2,0m, montāža grāvī un ar to saistītie darbi</t>
  </si>
  <si>
    <t>Esošas betona caurtekas d1000 gala atbalstsienas atjaunošana</t>
  </si>
  <si>
    <t>Esošas betona caurtekas d500 gala nostiprinājuma atjaunošana</t>
  </si>
  <si>
    <t xml:space="preserve">Izpildītājam ir jāizceno arī tās iepirkuma veidnēs norādītās pozīcijas, kurās nav norādīts konkrēto darbu daudzums (Lokālā tāme Nr. 1 -5 Sadzīves kanalizācijas tīklu paplašināšana Jelgavas pilsētā, 5. posms Kronvalda iela, pozīcijas Nr.23 un Nr.27; Lokālā tāme Nr.1-11 Sadzīves kanalizācijas tīklu paplašināšana Jelgavas pilsētā, 6. posms Atmodas iela, pozīcija Nr.34; Lokālā tāme Nr.2-3 Ūdensapgādes tīklu paplašināšana Jelgavas pilsētā, 6. posms Atmodas iela, pozīcijas Nr.51, Nr.52 un Nr.53). Nav pieļaujama nulles vērtības norādīšana kā pozīcijas vienības izmaksas.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</si>
</sst>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charset val="186"/>
      <scheme val="minor"/>
    </font>
    <font>
      <sz val="11"/>
      <color theme="1"/>
      <name val="Arial"/>
      <family val="2"/>
      <charset val="186"/>
    </font>
    <font>
      <i/>
      <sz val="11"/>
      <color theme="1"/>
      <name val="Arial"/>
      <family val="2"/>
      <charset val="186"/>
    </font>
    <font>
      <i/>
      <sz val="10"/>
      <color theme="1"/>
      <name val="Arial"/>
      <family val="2"/>
      <charset val="186"/>
    </font>
    <font>
      <sz val="12"/>
      <color theme="1"/>
      <name val="Arial"/>
      <family val="2"/>
      <charset val="186"/>
    </font>
    <font>
      <b/>
      <sz val="12"/>
      <color theme="1"/>
      <name val="Arial"/>
      <family val="2"/>
      <charset val="186"/>
    </font>
    <font>
      <sz val="10"/>
      <color theme="1"/>
      <name val="Arial"/>
      <family val="2"/>
      <charset val="186"/>
    </font>
    <font>
      <b/>
      <sz val="10"/>
      <color theme="1"/>
      <name val="Arial"/>
      <family val="2"/>
      <charset val="186"/>
    </font>
    <font>
      <vertAlign val="superscript"/>
      <sz val="10"/>
      <color theme="1"/>
      <name val="Arial"/>
      <family val="2"/>
      <charset val="186"/>
    </font>
    <font>
      <sz val="11"/>
      <color rgb="FFFF0000"/>
      <name val="Arial"/>
      <family val="2"/>
      <charset val="186"/>
    </font>
    <font>
      <sz val="10"/>
      <name val="Arial"/>
      <family val="2"/>
      <charset val="186"/>
    </font>
    <font>
      <sz val="12"/>
      <name val="Arial"/>
      <family val="2"/>
      <charset val="186"/>
    </font>
    <font>
      <sz val="9"/>
      <name val="Arial"/>
      <family val="2"/>
      <charset val="186"/>
    </font>
    <font>
      <sz val="10"/>
      <color rgb="FFFF0000"/>
      <name val="Arial"/>
      <family val="2"/>
      <charset val="186"/>
    </font>
    <font>
      <sz val="11"/>
      <name val="Arial"/>
      <family val="2"/>
      <charset val="186"/>
    </font>
    <font>
      <sz val="11"/>
      <name val="Calibri"/>
      <family val="2"/>
      <charset val="186"/>
      <scheme val="minor"/>
    </font>
    <font>
      <b/>
      <sz val="10"/>
      <name val="Arial"/>
      <family val="2"/>
      <charset val="186"/>
    </font>
    <font>
      <b/>
      <sz val="11"/>
      <name val="Arial"/>
      <family val="2"/>
      <charset val="186"/>
    </font>
    <font>
      <i/>
      <u/>
      <sz val="10"/>
      <name val="Arial"/>
      <family val="2"/>
      <charset val="186"/>
    </font>
    <font>
      <b/>
      <u/>
      <sz val="10"/>
      <name val="Arial"/>
      <family val="2"/>
      <charset val="186"/>
    </font>
    <font>
      <b/>
      <sz val="8"/>
      <name val="Arial"/>
      <family val="2"/>
      <charset val="186"/>
    </font>
    <font>
      <sz val="8"/>
      <name val="Arial"/>
      <family val="2"/>
      <charset val="186"/>
    </font>
    <font>
      <b/>
      <i/>
      <sz val="8"/>
      <name val="Arial"/>
      <family val="2"/>
      <charset val="186"/>
    </font>
    <font>
      <i/>
      <sz val="10"/>
      <name val="Arial"/>
      <family val="2"/>
      <charset val="186"/>
    </font>
    <font>
      <b/>
      <sz val="12"/>
      <name val="Arial"/>
      <family val="2"/>
      <charset val="186"/>
    </font>
    <font>
      <b/>
      <sz val="18"/>
      <name val="Arial"/>
      <family val="2"/>
      <charset val="186"/>
    </font>
    <font>
      <sz val="10"/>
      <name val="Arial"/>
      <family val="2"/>
    </font>
    <font>
      <sz val="10"/>
      <name val="Arial"/>
      <family val="2"/>
      <charset val="204"/>
    </font>
    <font>
      <sz val="10"/>
      <name val="Calibri"/>
      <family val="2"/>
      <charset val="186"/>
    </font>
    <font>
      <vertAlign val="superscript"/>
      <sz val="10"/>
      <name val="Arial"/>
      <family val="2"/>
      <charset val="186"/>
    </font>
    <font>
      <vertAlign val="superscript"/>
      <sz val="10"/>
      <name val="Arial"/>
      <family val="2"/>
    </font>
    <font>
      <b/>
      <u/>
      <sz val="10"/>
      <color theme="1"/>
      <name val="Arial"/>
      <family val="2"/>
      <charset val="186"/>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s>
  <cellStyleXfs count="3">
    <xf numFmtId="0" fontId="0" fillId="0" borderId="0"/>
    <xf numFmtId="0" fontId="10" fillId="0" borderId="0"/>
    <xf numFmtId="0" fontId="10" fillId="0" borderId="0"/>
  </cellStyleXfs>
  <cellXfs count="174">
    <xf numFmtId="0" fontId="0" fillId="0" borderId="0" xfId="0"/>
    <xf numFmtId="0" fontId="1" fillId="0" borderId="0" xfId="0" applyFont="1" applyAlignment="1">
      <alignment horizontal="center"/>
    </xf>
    <xf numFmtId="0" fontId="1" fillId="0" borderId="0" xfId="0" applyFont="1"/>
    <xf numFmtId="0" fontId="2" fillId="0" borderId="0" xfId="0" applyFont="1"/>
    <xf numFmtId="0" fontId="1" fillId="0" borderId="0" xfId="0" applyFont="1" applyAlignment="1">
      <alignment horizontal="right"/>
    </xf>
    <xf numFmtId="0" fontId="1" fillId="0" borderId="0" xfId="0" applyFont="1" applyBorder="1" applyAlignment="1">
      <alignment horizontal="center"/>
    </xf>
    <xf numFmtId="0" fontId="6" fillId="0" borderId="1" xfId="0" applyFont="1" applyBorder="1" applyAlignment="1">
      <alignment horizontal="center" vertical="center" wrapText="1"/>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0" fillId="0" borderId="4" xfId="0" applyBorder="1"/>
    <xf numFmtId="0" fontId="6" fillId="0" borderId="4" xfId="0" applyFont="1" applyBorder="1" applyAlignment="1">
      <alignment horizontal="left" vertical="center" wrapText="1"/>
    </xf>
    <xf numFmtId="4" fontId="6" fillId="0" borderId="4" xfId="0" applyNumberFormat="1" applyFont="1" applyBorder="1" applyAlignment="1">
      <alignment horizontal="center" vertical="center"/>
    </xf>
    <xf numFmtId="0" fontId="6" fillId="0" borderId="5" xfId="0" applyFont="1" applyBorder="1" applyAlignment="1">
      <alignment horizontal="center" vertical="center"/>
    </xf>
    <xf numFmtId="0" fontId="0" fillId="0" borderId="5" xfId="0" applyBorder="1"/>
    <xf numFmtId="0" fontId="6" fillId="0" borderId="5" xfId="0" applyFont="1" applyBorder="1" applyAlignment="1">
      <alignment horizontal="left" vertical="center" wrapText="1"/>
    </xf>
    <xf numFmtId="4" fontId="6" fillId="0" borderId="5" xfId="0" applyNumberFormat="1" applyFont="1" applyBorder="1" applyAlignment="1">
      <alignment horizontal="center" vertical="center"/>
    </xf>
    <xf numFmtId="0" fontId="6" fillId="0" borderId="6" xfId="0" applyFont="1" applyBorder="1" applyAlignment="1">
      <alignment horizontal="center" vertical="center"/>
    </xf>
    <xf numFmtId="0" fontId="0" fillId="0" borderId="6" xfId="0" applyBorder="1"/>
    <xf numFmtId="0" fontId="6" fillId="0" borderId="6" xfId="0" applyFont="1" applyBorder="1" applyAlignment="1">
      <alignment horizontal="left" vertical="center" wrapText="1"/>
    </xf>
    <xf numFmtId="4" fontId="6" fillId="0" borderId="6" xfId="0" applyNumberFormat="1" applyFont="1" applyBorder="1" applyAlignment="1">
      <alignment horizontal="center" vertical="center"/>
    </xf>
    <xf numFmtId="0" fontId="7" fillId="0" borderId="7" xfId="0" applyFont="1" applyBorder="1" applyAlignment="1">
      <alignment vertical="center"/>
    </xf>
    <xf numFmtId="0" fontId="7" fillId="0" borderId="8" xfId="0" applyFont="1" applyBorder="1" applyAlignment="1">
      <alignment vertical="center"/>
    </xf>
    <xf numFmtId="0" fontId="0" fillId="0" borderId="1" xfId="0" applyBorder="1"/>
    <xf numFmtId="0" fontId="6" fillId="0" borderId="0" xfId="0" applyFont="1" applyAlignment="1">
      <alignment horizontal="right"/>
    </xf>
    <xf numFmtId="0" fontId="6" fillId="0" borderId="0" xfId="0" applyFont="1" applyAlignment="1">
      <alignment horizontal="right" vertical="center"/>
    </xf>
    <xf numFmtId="0" fontId="3" fillId="0" borderId="0" xfId="0" applyFont="1" applyBorder="1" applyAlignment="1">
      <alignment horizontal="center"/>
    </xf>
    <xf numFmtId="0" fontId="1" fillId="0" borderId="2" xfId="0" applyFont="1" applyBorder="1"/>
    <xf numFmtId="0" fontId="7" fillId="0" borderId="0" xfId="0" applyFont="1" applyBorder="1" applyAlignment="1">
      <alignment vertical="center"/>
    </xf>
    <xf numFmtId="0" fontId="0" fillId="0" borderId="0" xfId="0" applyBorder="1"/>
    <xf numFmtId="0" fontId="6" fillId="0" borderId="0" xfId="0" applyFont="1" applyBorder="1" applyAlignment="1">
      <alignment horizontal="left" vertical="center" wrapText="1"/>
    </xf>
    <xf numFmtId="4" fontId="6" fillId="0" borderId="0" xfId="0" applyNumberFormat="1"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right" vertical="center"/>
    </xf>
    <xf numFmtId="4"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4" fontId="6" fillId="0" borderId="1" xfId="0" applyNumberFormat="1" applyFont="1" applyBorder="1" applyAlignment="1">
      <alignment horizontal="center" vertical="center"/>
    </xf>
    <xf numFmtId="4" fontId="6" fillId="0" borderId="10"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14" xfId="0" applyFont="1" applyBorder="1" applyAlignment="1">
      <alignment horizontal="center" vertical="center"/>
    </xf>
    <xf numFmtId="0" fontId="0" fillId="0" borderId="14" xfId="0" applyBorder="1"/>
    <xf numFmtId="0" fontId="6" fillId="0" borderId="14" xfId="0" applyFont="1" applyBorder="1" applyAlignment="1">
      <alignment horizontal="left" vertical="center" wrapText="1"/>
    </xf>
    <xf numFmtId="4" fontId="6" fillId="0" borderId="14" xfId="0" applyNumberFormat="1" applyFont="1" applyBorder="1" applyAlignment="1">
      <alignment horizontal="center" vertical="center"/>
    </xf>
    <xf numFmtId="0" fontId="6" fillId="0" borderId="1" xfId="0" applyFont="1" applyBorder="1" applyAlignment="1">
      <alignment horizontal="center" vertical="center" wrapText="1"/>
    </xf>
    <xf numFmtId="0" fontId="3" fillId="0" borderId="0" xfId="0" applyFont="1" applyBorder="1" applyAlignment="1">
      <alignment horizontal="center"/>
    </xf>
    <xf numFmtId="0" fontId="1" fillId="0" borderId="0" xfId="0" applyFont="1" applyAlignment="1">
      <alignment horizontal="right"/>
    </xf>
    <xf numFmtId="0" fontId="6" fillId="0" borderId="1" xfId="0" applyFont="1" applyBorder="1" applyAlignment="1">
      <alignment horizontal="center" vertical="center" wrapText="1"/>
    </xf>
    <xf numFmtId="0" fontId="3" fillId="0" borderId="0" xfId="0" applyFont="1" applyBorder="1" applyAlignment="1">
      <alignment horizontal="center"/>
    </xf>
    <xf numFmtId="0" fontId="1" fillId="0" borderId="0" xfId="0" applyFont="1" applyAlignment="1">
      <alignment horizontal="right"/>
    </xf>
    <xf numFmtId="0" fontId="1" fillId="0" borderId="0" xfId="0" applyFont="1" applyAlignment="1">
      <alignment vertical="center"/>
    </xf>
    <xf numFmtId="49" fontId="6" fillId="0" borderId="6" xfId="0" applyNumberFormat="1" applyFont="1" applyBorder="1" applyAlignment="1">
      <alignment horizontal="center" vertical="center"/>
    </xf>
    <xf numFmtId="0" fontId="6" fillId="0" borderId="5" xfId="0" applyFont="1" applyFill="1" applyBorder="1" applyAlignment="1">
      <alignment horizontal="left" vertical="center" wrapText="1"/>
    </xf>
    <xf numFmtId="0" fontId="15" fillId="0" borderId="5" xfId="0" applyFont="1" applyFill="1" applyBorder="1"/>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xf>
    <xf numFmtId="4" fontId="10" fillId="0" borderId="5"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0" fontId="16" fillId="0" borderId="0" xfId="0" applyFont="1" applyAlignment="1">
      <alignment horizontal="left"/>
    </xf>
    <xf numFmtId="0" fontId="17" fillId="0" borderId="0" xfId="0" applyFont="1" applyBorder="1" applyAlignment="1">
      <alignment vertical="center"/>
    </xf>
    <xf numFmtId="0" fontId="18" fillId="0" borderId="0" xfId="0" applyFont="1"/>
    <xf numFmtId="0" fontId="20" fillId="0" borderId="15" xfId="0" applyFont="1" applyBorder="1"/>
    <xf numFmtId="0" fontId="21" fillId="0" borderId="0" xfId="0" applyFont="1"/>
    <xf numFmtId="0" fontId="20" fillId="0" borderId="1" xfId="1" applyFont="1" applyBorder="1" applyAlignment="1">
      <alignment horizontal="center" vertical="center" textRotation="90" wrapText="1"/>
    </xf>
    <xf numFmtId="2" fontId="20" fillId="0" borderId="1" xfId="1" applyNumberFormat="1" applyFont="1" applyBorder="1" applyAlignment="1">
      <alignment horizontal="center" vertical="center" textRotation="90" wrapText="1"/>
    </xf>
    <xf numFmtId="0" fontId="18" fillId="0" borderId="0" xfId="0" applyFont="1" applyBorder="1"/>
    <xf numFmtId="0" fontId="23" fillId="0" borderId="0" xfId="0" applyFont="1"/>
    <xf numFmtId="0" fontId="10" fillId="0" borderId="0" xfId="0" applyFont="1"/>
    <xf numFmtId="0" fontId="0" fillId="0" borderId="0" xfId="0" applyAlignment="1">
      <alignment vertical="center"/>
    </xf>
    <xf numFmtId="0" fontId="21" fillId="0" borderId="0" xfId="0" applyFont="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0" fontId="21" fillId="0" borderId="0" xfId="0" applyFont="1" applyFill="1" applyAlignment="1">
      <alignment horizontal="center" vertical="center"/>
    </xf>
    <xf numFmtId="0" fontId="21"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xf numFmtId="0" fontId="6" fillId="0" borderId="0" xfId="0" applyFont="1" applyAlignment="1">
      <alignment horizontal="center" vertical="center"/>
    </xf>
    <xf numFmtId="0" fontId="10" fillId="0" borderId="0" xfId="0" applyFont="1" applyAlignment="1">
      <alignment horizontal="center" vertical="center"/>
    </xf>
    <xf numFmtId="0" fontId="24" fillId="0" borderId="0" xfId="0" applyFont="1" applyAlignment="1">
      <alignment horizontal="left"/>
    </xf>
    <xf numFmtId="0" fontId="25" fillId="0" borderId="0" xfId="0" applyFont="1" applyAlignment="1">
      <alignment horizontal="left"/>
    </xf>
    <xf numFmtId="0" fontId="6" fillId="0" borderId="16" xfId="0" applyFont="1" applyBorder="1" applyAlignment="1">
      <alignment horizontal="left" vertical="center" wrapText="1"/>
    </xf>
    <xf numFmtId="0" fontId="6" fillId="0" borderId="16" xfId="0" applyFont="1" applyBorder="1" applyAlignment="1">
      <alignment horizontal="center" vertical="center"/>
    </xf>
    <xf numFmtId="4" fontId="6" fillId="0" borderId="16" xfId="0" applyNumberFormat="1" applyFont="1" applyBorder="1" applyAlignment="1">
      <alignment horizontal="center" vertical="center"/>
    </xf>
    <xf numFmtId="0" fontId="10" fillId="0" borderId="4" xfId="0" applyFont="1" applyFill="1" applyBorder="1" applyAlignment="1">
      <alignment horizontal="left" vertical="top" wrapText="1"/>
    </xf>
    <xf numFmtId="0" fontId="26" fillId="0" borderId="4" xfId="0" applyFont="1" applyFill="1" applyBorder="1" applyAlignment="1">
      <alignment horizontal="center" vertical="center" wrapText="1"/>
    </xf>
    <xf numFmtId="2" fontId="27" fillId="0" borderId="4" xfId="0" applyNumberFormat="1" applyFont="1" applyFill="1" applyBorder="1" applyAlignment="1">
      <alignment horizontal="center" vertical="center"/>
    </xf>
    <xf numFmtId="0" fontId="10" fillId="0" borderId="5" xfId="0" applyFont="1" applyFill="1" applyBorder="1" applyAlignment="1">
      <alignment horizontal="left" vertical="top" wrapText="1"/>
    </xf>
    <xf numFmtId="0" fontId="26" fillId="0" borderId="5" xfId="0" applyFont="1" applyFill="1" applyBorder="1" applyAlignment="1">
      <alignment horizontal="center" vertical="center" wrapText="1"/>
    </xf>
    <xf numFmtId="2" fontId="27" fillId="0" borderId="5" xfId="0" applyNumberFormat="1" applyFont="1" applyFill="1" applyBorder="1" applyAlignment="1">
      <alignment horizontal="center" vertical="center"/>
    </xf>
    <xf numFmtId="0" fontId="26" fillId="0" borderId="5" xfId="0" applyFont="1" applyFill="1" applyBorder="1" applyAlignment="1">
      <alignment horizontal="left" vertical="top" wrapText="1"/>
    </xf>
    <xf numFmtId="1" fontId="27" fillId="0" borderId="5" xfId="0" applyNumberFormat="1" applyFont="1" applyFill="1" applyBorder="1" applyAlignment="1">
      <alignment horizontal="center" vertical="center"/>
    </xf>
    <xf numFmtId="1" fontId="27" fillId="0" borderId="5" xfId="2" applyNumberFormat="1" applyFont="1" applyFill="1" applyBorder="1" applyAlignment="1">
      <alignment horizontal="center" vertical="center"/>
    </xf>
    <xf numFmtId="0" fontId="26" fillId="0" borderId="5" xfId="0" applyFont="1" applyFill="1" applyBorder="1" applyAlignment="1">
      <alignment horizontal="left" vertical="center" wrapText="1"/>
    </xf>
    <xf numFmtId="0" fontId="26" fillId="0" borderId="5" xfId="2" applyFont="1" applyFill="1" applyBorder="1" applyAlignment="1">
      <alignment horizontal="center" vertical="center" wrapText="1"/>
    </xf>
    <xf numFmtId="0" fontId="10" fillId="0" borderId="5" xfId="0" applyFont="1" applyFill="1" applyBorder="1" applyAlignment="1">
      <alignment vertical="center" wrapText="1"/>
    </xf>
    <xf numFmtId="1" fontId="10" fillId="0" borderId="5" xfId="0" applyNumberFormat="1" applyFont="1" applyFill="1" applyBorder="1" applyAlignment="1">
      <alignment horizontal="center" vertical="center"/>
    </xf>
    <xf numFmtId="2" fontId="27" fillId="0" borderId="5" xfId="2" applyNumberFormat="1" applyFont="1" applyFill="1" applyBorder="1" applyAlignment="1">
      <alignment horizontal="center" vertical="center"/>
    </xf>
    <xf numFmtId="164" fontId="10" fillId="0" borderId="5" xfId="0" applyNumberFormat="1" applyFont="1" applyFill="1" applyBorder="1" applyAlignment="1">
      <alignment horizontal="center" vertical="center"/>
    </xf>
    <xf numFmtId="0" fontId="10" fillId="0" borderId="5" xfId="0" applyFont="1" applyFill="1" applyBorder="1" applyAlignment="1">
      <alignment horizontal="center" vertical="center" wrapText="1"/>
    </xf>
    <xf numFmtId="2" fontId="10" fillId="0" borderId="5" xfId="0" applyNumberFormat="1" applyFont="1" applyFill="1" applyBorder="1" applyAlignment="1">
      <alignment horizontal="center" vertical="center"/>
    </xf>
    <xf numFmtId="0" fontId="10" fillId="0" borderId="14" xfId="0" applyFont="1" applyFill="1" applyBorder="1" applyAlignment="1">
      <alignment vertical="center" wrapText="1"/>
    </xf>
    <xf numFmtId="0" fontId="10" fillId="0" borderId="14" xfId="0" applyFont="1" applyFill="1" applyBorder="1" applyAlignment="1">
      <alignment horizontal="center" vertical="center" wrapText="1"/>
    </xf>
    <xf numFmtId="2" fontId="10" fillId="0" borderId="14" xfId="0" applyNumberFormat="1" applyFont="1" applyFill="1" applyBorder="1" applyAlignment="1">
      <alignment horizontal="center" vertical="center"/>
    </xf>
    <xf numFmtId="2" fontId="10" fillId="0" borderId="5"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0" fontId="10" fillId="0" borderId="14" xfId="0" applyFont="1" applyFill="1" applyBorder="1" applyAlignment="1">
      <alignment horizontal="center" vertical="center"/>
    </xf>
    <xf numFmtId="2" fontId="10" fillId="0" borderId="14" xfId="0" applyNumberFormat="1" applyFont="1" applyFill="1" applyBorder="1" applyAlignment="1">
      <alignment horizontal="center" vertical="center" wrapText="1"/>
    </xf>
    <xf numFmtId="49" fontId="10" fillId="0" borderId="5" xfId="0" applyNumberFormat="1" applyFont="1" applyFill="1" applyBorder="1" applyAlignment="1">
      <alignment vertical="center"/>
    </xf>
    <xf numFmtId="0" fontId="10"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2" fontId="10" fillId="0" borderId="4" xfId="0" applyNumberFormat="1" applyFont="1" applyFill="1" applyBorder="1" applyAlignment="1">
      <alignment horizontal="center" vertical="center"/>
    </xf>
    <xf numFmtId="0" fontId="10" fillId="0" borderId="14" xfId="0" applyFont="1" applyFill="1" applyBorder="1" applyAlignment="1">
      <alignment horizontal="left" vertical="center" wrapText="1"/>
    </xf>
    <xf numFmtId="1" fontId="10" fillId="0" borderId="5" xfId="0" applyNumberFormat="1"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Alignment="1">
      <alignment vertical="center"/>
    </xf>
    <xf numFmtId="0" fontId="0" fillId="0" borderId="0" xfId="0" applyAlignment="1">
      <alignment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0" fontId="20" fillId="0" borderId="9" xfId="1" applyFont="1" applyBorder="1" applyAlignment="1">
      <alignment horizontal="center" vertical="center"/>
    </xf>
    <xf numFmtId="0" fontId="22" fillId="0" borderId="1" xfId="0" applyFont="1" applyBorder="1" applyAlignment="1">
      <alignment horizontal="center" vertical="center"/>
    </xf>
    <xf numFmtId="49" fontId="22" fillId="0" borderId="1" xfId="0" applyNumberFormat="1" applyFont="1" applyBorder="1" applyAlignment="1">
      <alignment horizontal="center" vertical="center" wrapText="1"/>
    </xf>
    <xf numFmtId="49" fontId="22" fillId="0" borderId="1" xfId="0" applyNumberFormat="1" applyFont="1" applyBorder="1" applyAlignment="1">
      <alignment horizontal="center" vertical="center"/>
    </xf>
    <xf numFmtId="0" fontId="22" fillId="0" borderId="10" xfId="0" applyFont="1" applyBorder="1" applyAlignment="1">
      <alignment horizontal="center" vertical="center"/>
    </xf>
    <xf numFmtId="0" fontId="22" fillId="0" borderId="17" xfId="0" applyFont="1" applyBorder="1" applyAlignment="1">
      <alignment horizontal="center" vertical="center"/>
    </xf>
    <xf numFmtId="0" fontId="5" fillId="0" borderId="0" xfId="0" applyFont="1" applyAlignment="1">
      <alignment horizontal="center"/>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0" fillId="0" borderId="2" xfId="0" applyBorder="1" applyAlignment="1">
      <alignment horizontal="center"/>
    </xf>
    <xf numFmtId="0" fontId="6" fillId="0" borderId="7" xfId="0" applyFont="1" applyBorder="1" applyAlignment="1">
      <alignment horizontal="right" vertical="center" wrapText="1"/>
    </xf>
    <xf numFmtId="0" fontId="6" fillId="0" borderId="8" xfId="0" applyFont="1" applyBorder="1" applyAlignment="1">
      <alignment horizontal="right" vertical="center" wrapText="1"/>
    </xf>
    <xf numFmtId="0" fontId="6" fillId="0" borderId="9" xfId="0" applyFont="1" applyBorder="1" applyAlignment="1">
      <alignment horizontal="righ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7" fillId="0" borderId="9" xfId="0" applyFont="1" applyBorder="1" applyAlignment="1">
      <alignment horizontal="right" vertical="center" wrapText="1"/>
    </xf>
    <xf numFmtId="0" fontId="6" fillId="0" borderId="1" xfId="0" applyFont="1" applyBorder="1" applyAlignment="1">
      <alignment horizontal="right" vertical="center" wrapText="1"/>
    </xf>
    <xf numFmtId="0" fontId="7" fillId="0" borderId="1" xfId="0" applyFont="1" applyBorder="1" applyAlignment="1">
      <alignment horizontal="right" vertical="center" wrapText="1"/>
    </xf>
    <xf numFmtId="0" fontId="6" fillId="0" borderId="11" xfId="0" applyFont="1" applyBorder="1" applyAlignment="1">
      <alignment horizontal="right" vertical="center" wrapText="1"/>
    </xf>
    <xf numFmtId="0" fontId="6" fillId="0" borderId="12" xfId="0" applyFont="1" applyBorder="1" applyAlignment="1">
      <alignment horizontal="right" vertical="center" wrapText="1"/>
    </xf>
    <xf numFmtId="0" fontId="6" fillId="0" borderId="13" xfId="0" applyFont="1" applyBorder="1" applyAlignment="1">
      <alignment horizontal="right" vertical="center" wrapText="1"/>
    </xf>
    <xf numFmtId="0" fontId="1" fillId="0" borderId="0" xfId="0" applyFont="1" applyAlignment="1">
      <alignment horizontal="left" vertical="center" wrapText="1"/>
    </xf>
    <xf numFmtId="0" fontId="3" fillId="0" borderId="0" xfId="0" applyFont="1" applyBorder="1" applyAlignment="1">
      <alignment horizontal="center"/>
    </xf>
    <xf numFmtId="0" fontId="11" fillId="0" borderId="0" xfId="1" applyFont="1" applyAlignment="1">
      <alignment horizontal="right"/>
    </xf>
    <xf numFmtId="0" fontId="10" fillId="0" borderId="0" xfId="1" applyFont="1" applyAlignment="1">
      <alignment horizontal="right"/>
    </xf>
    <xf numFmtId="0" fontId="12" fillId="0" borderId="0" xfId="1" applyFont="1" applyAlignment="1">
      <alignment horizontal="center" vertical="justify"/>
    </xf>
    <xf numFmtId="0" fontId="12" fillId="0" borderId="0" xfId="1" applyFont="1" applyAlignment="1">
      <alignment horizontal="right" vertical="center" wrapText="1"/>
    </xf>
    <xf numFmtId="0" fontId="11" fillId="0" borderId="0" xfId="0" applyFont="1" applyAlignment="1">
      <alignment horizontal="center"/>
    </xf>
    <xf numFmtId="0" fontId="3" fillId="0" borderId="3" xfId="0" applyFont="1" applyBorder="1" applyAlignment="1">
      <alignment horizontal="center"/>
    </xf>
    <xf numFmtId="0" fontId="3" fillId="0" borderId="1" xfId="0" applyFont="1" applyBorder="1" applyAlignment="1">
      <alignment horizontal="right" vertical="center" wrapText="1"/>
    </xf>
    <xf numFmtId="4" fontId="6" fillId="0" borderId="1" xfId="0" applyNumberFormat="1" applyFont="1" applyBorder="1" applyAlignment="1">
      <alignment horizontal="center" vertical="center"/>
    </xf>
    <xf numFmtId="0" fontId="4" fillId="0" borderId="0" xfId="0" applyFont="1" applyAlignment="1">
      <alignment horizontal="center"/>
    </xf>
    <xf numFmtId="0" fontId="1" fillId="0" borderId="0" xfId="0" applyFont="1" applyAlignment="1">
      <alignment horizontal="right"/>
    </xf>
    <xf numFmtId="0" fontId="1" fillId="0" borderId="2" xfId="0" applyFont="1" applyBorder="1" applyAlignment="1">
      <alignment horizont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6" fillId="0" borderId="7" xfId="0" applyFont="1" applyBorder="1" applyAlignment="1">
      <alignment horizontal="right"/>
    </xf>
    <xf numFmtId="0" fontId="6" fillId="0" borderId="8" xfId="0" applyFont="1" applyBorder="1" applyAlignment="1">
      <alignment horizontal="right"/>
    </xf>
    <xf numFmtId="0" fontId="6" fillId="0" borderId="9" xfId="0" applyFont="1" applyBorder="1" applyAlignment="1">
      <alignment horizontal="right"/>
    </xf>
    <xf numFmtId="0" fontId="7" fillId="0" borderId="7" xfId="0" applyFont="1" applyFill="1" applyBorder="1" applyAlignment="1">
      <alignment horizontal="right" vertical="center" wrapText="1"/>
    </xf>
    <xf numFmtId="0" fontId="7" fillId="0" borderId="8" xfId="0" applyFont="1" applyFill="1" applyBorder="1" applyAlignment="1">
      <alignment horizontal="right" vertical="center" wrapText="1"/>
    </xf>
    <xf numFmtId="0" fontId="7" fillId="0" borderId="9" xfId="0" applyFont="1" applyFill="1" applyBorder="1" applyAlignment="1">
      <alignment horizontal="right" vertical="center" wrapText="1"/>
    </xf>
    <xf numFmtId="0" fontId="7" fillId="0" borderId="7" xfId="0" applyFont="1" applyBorder="1" applyAlignment="1">
      <alignment horizontal="right"/>
    </xf>
    <xf numFmtId="0" fontId="7" fillId="0" borderId="8" xfId="0" applyFont="1" applyBorder="1" applyAlignment="1">
      <alignment horizontal="right"/>
    </xf>
    <xf numFmtId="0" fontId="7" fillId="0" borderId="9" xfId="0" applyFont="1" applyBorder="1" applyAlignment="1">
      <alignment horizontal="right"/>
    </xf>
    <xf numFmtId="0" fontId="6" fillId="0" borderId="1" xfId="0" applyFont="1" applyBorder="1" applyAlignment="1">
      <alignment horizontal="center"/>
    </xf>
    <xf numFmtId="0" fontId="6" fillId="0" borderId="1" xfId="0" applyFont="1" applyBorder="1" applyAlignment="1">
      <alignment horizontal="center" vertical="center"/>
    </xf>
    <xf numFmtId="49" fontId="10" fillId="0" borderId="5" xfId="0" applyNumberFormat="1" applyFont="1" applyFill="1" applyBorder="1" applyAlignment="1">
      <alignment vertical="center" wrapText="1"/>
    </xf>
  </cellXfs>
  <cellStyles count="3">
    <cellStyle name="Normal" xfId="0" builtinId="0"/>
    <cellStyle name="Normal 10" xfId="1"/>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514350</xdr:colOff>
      <xdr:row>0</xdr:row>
      <xdr:rowOff>47625</xdr:rowOff>
    </xdr:from>
    <xdr:to>
      <xdr:col>13</xdr:col>
      <xdr:colOff>102336</xdr:colOff>
      <xdr:row>8</xdr:row>
      <xdr:rowOff>85725</xdr:rowOff>
    </xdr:to>
    <xdr:pic>
      <xdr:nvPicPr>
        <xdr:cNvPr id="3" name="Picture 1" descr="nap kf ju 20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 y="47625"/>
          <a:ext cx="7150836" cy="156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Q89"/>
  <sheetViews>
    <sheetView tabSelected="1" view="pageBreakPreview" zoomScale="80" zoomScaleNormal="100" zoomScaleSheetLayoutView="80" workbookViewId="0">
      <selection activeCell="A12" sqref="A12"/>
    </sheetView>
  </sheetViews>
  <sheetFormatPr defaultRowHeight="15" x14ac:dyDescent="0.25"/>
  <cols>
    <col min="1" max="1" width="19.85546875" customWidth="1"/>
    <col min="2" max="2" width="5.7109375" customWidth="1"/>
    <col min="3" max="3" width="11.42578125" customWidth="1"/>
    <col min="4" max="4" width="20.140625" customWidth="1"/>
    <col min="8" max="8" width="8.7109375" customWidth="1"/>
    <col min="17" max="17" width="12.28515625" customWidth="1"/>
  </cols>
  <sheetData>
    <row r="10" spans="1:17" ht="15.75" x14ac:dyDescent="0.25">
      <c r="C10" s="78" t="s">
        <v>642</v>
      </c>
    </row>
    <row r="11" spans="1:17" ht="108.75" customHeight="1" x14ac:dyDescent="0.25">
      <c r="A11" s="57"/>
      <c r="B11" s="57"/>
      <c r="C11" s="58"/>
    </row>
    <row r="12" spans="1:17" ht="23.25" x14ac:dyDescent="0.35">
      <c r="C12" s="58"/>
      <c r="E12" s="79" t="s">
        <v>624</v>
      </c>
    </row>
    <row r="13" spans="1:17" x14ac:dyDescent="0.25">
      <c r="A13" s="59" t="s">
        <v>592</v>
      </c>
      <c r="B13" s="59"/>
    </row>
    <row r="14" spans="1:17" ht="30.75" customHeight="1" x14ac:dyDescent="0.25">
      <c r="A14" s="119" t="s">
        <v>593</v>
      </c>
      <c r="B14" s="119"/>
      <c r="C14" s="120"/>
      <c r="D14" s="120"/>
      <c r="E14" s="120"/>
      <c r="F14" s="120"/>
      <c r="G14" s="120"/>
      <c r="H14" s="120"/>
      <c r="I14" s="120"/>
      <c r="J14" s="120"/>
      <c r="K14" s="120"/>
      <c r="L14" s="120"/>
      <c r="M14" s="120"/>
      <c r="N14" s="120"/>
      <c r="O14" s="120"/>
      <c r="P14" s="121"/>
      <c r="Q14" s="121"/>
    </row>
    <row r="15" spans="1:17" ht="93" customHeight="1" x14ac:dyDescent="0.25">
      <c r="A15" s="116" t="s">
        <v>647</v>
      </c>
      <c r="B15" s="116"/>
      <c r="C15" s="116"/>
      <c r="D15" s="116"/>
      <c r="E15" s="116"/>
      <c r="F15" s="116"/>
      <c r="G15" s="116"/>
      <c r="H15" s="116"/>
      <c r="I15" s="116"/>
      <c r="J15" s="116"/>
      <c r="K15" s="116"/>
      <c r="L15" s="116"/>
      <c r="M15" s="116"/>
      <c r="N15" s="116"/>
      <c r="O15" s="116"/>
      <c r="P15" s="122"/>
      <c r="Q15" s="122"/>
    </row>
    <row r="16" spans="1:17" ht="44.25" customHeight="1" x14ac:dyDescent="0.25">
      <c r="A16" s="116" t="s">
        <v>654</v>
      </c>
      <c r="B16" s="116"/>
      <c r="C16" s="116"/>
      <c r="D16" s="116"/>
      <c r="E16" s="116"/>
      <c r="F16" s="116"/>
      <c r="G16" s="116"/>
      <c r="H16" s="116"/>
      <c r="I16" s="116"/>
      <c r="J16" s="116"/>
      <c r="K16" s="116"/>
      <c r="L16" s="116"/>
      <c r="M16" s="116"/>
      <c r="N16" s="116"/>
      <c r="O16" s="116"/>
      <c r="P16" s="122"/>
      <c r="Q16" s="122"/>
    </row>
    <row r="17" spans="1:17" ht="32.25" customHeight="1" x14ac:dyDescent="0.25">
      <c r="A17" s="117" t="s">
        <v>594</v>
      </c>
      <c r="B17" s="117"/>
      <c r="C17" s="118"/>
      <c r="D17" s="118"/>
      <c r="E17" s="118"/>
      <c r="F17" s="118"/>
      <c r="G17" s="118"/>
      <c r="H17" s="118"/>
      <c r="I17" s="118"/>
      <c r="J17" s="118"/>
      <c r="K17" s="118"/>
      <c r="L17" s="118"/>
      <c r="M17" s="118"/>
      <c r="N17" s="118"/>
      <c r="O17" s="118"/>
      <c r="P17" s="123"/>
      <c r="Q17" s="123"/>
    </row>
    <row r="18" spans="1:17" ht="32.25" customHeight="1" x14ac:dyDescent="0.25">
      <c r="A18" s="116" t="s">
        <v>595</v>
      </c>
      <c r="B18" s="116"/>
      <c r="C18" s="116"/>
      <c r="D18" s="116"/>
      <c r="E18" s="116"/>
      <c r="F18" s="116"/>
      <c r="G18" s="116"/>
      <c r="H18" s="116"/>
      <c r="I18" s="116"/>
      <c r="J18" s="116"/>
      <c r="K18" s="116"/>
      <c r="L18" s="116"/>
      <c r="M18" s="116"/>
      <c r="N18" s="116"/>
      <c r="O18" s="116"/>
      <c r="P18" s="122"/>
      <c r="Q18" s="122"/>
    </row>
    <row r="19" spans="1:17" ht="12.75" customHeight="1" x14ac:dyDescent="0.25">
      <c r="A19" s="74"/>
      <c r="B19" s="113"/>
      <c r="C19" s="74"/>
      <c r="D19" s="74"/>
      <c r="E19" s="74"/>
      <c r="F19" s="74"/>
      <c r="G19" s="74"/>
      <c r="H19" s="74"/>
      <c r="I19" s="74"/>
      <c r="J19" s="74"/>
      <c r="K19" s="74"/>
      <c r="L19" s="74"/>
      <c r="M19" s="74"/>
      <c r="N19" s="74"/>
      <c r="O19" s="74"/>
      <c r="P19" s="73"/>
      <c r="Q19" s="73"/>
    </row>
    <row r="20" spans="1:17" x14ac:dyDescent="0.25">
      <c r="A20" s="127" t="s">
        <v>0</v>
      </c>
      <c r="B20" s="130" t="s">
        <v>1</v>
      </c>
      <c r="C20" s="128" t="s">
        <v>2</v>
      </c>
      <c r="D20" s="129" t="s">
        <v>3</v>
      </c>
      <c r="E20" s="129" t="s">
        <v>4</v>
      </c>
      <c r="F20" s="124" t="s">
        <v>5</v>
      </c>
      <c r="G20" s="125"/>
      <c r="H20" s="125"/>
      <c r="I20" s="125"/>
      <c r="J20" s="125"/>
      <c r="K20" s="60"/>
      <c r="L20" s="124" t="s">
        <v>12</v>
      </c>
      <c r="M20" s="125"/>
      <c r="N20" s="125"/>
      <c r="O20" s="125"/>
      <c r="P20" s="126"/>
      <c r="Q20" s="61"/>
    </row>
    <row r="21" spans="1:17" ht="73.5" customHeight="1" x14ac:dyDescent="0.25">
      <c r="A21" s="127"/>
      <c r="B21" s="131"/>
      <c r="C21" s="128"/>
      <c r="D21" s="129"/>
      <c r="E21" s="129"/>
      <c r="F21" s="62" t="s">
        <v>500</v>
      </c>
      <c r="G21" s="62" t="s">
        <v>645</v>
      </c>
      <c r="H21" s="63" t="s">
        <v>75</v>
      </c>
      <c r="I21" s="63" t="s">
        <v>76</v>
      </c>
      <c r="J21" s="63" t="s">
        <v>77</v>
      </c>
      <c r="K21" s="63" t="s">
        <v>11</v>
      </c>
      <c r="L21" s="63" t="s">
        <v>501</v>
      </c>
      <c r="M21" s="63" t="s">
        <v>75</v>
      </c>
      <c r="N21" s="63" t="s">
        <v>76</v>
      </c>
      <c r="O21" s="63" t="s">
        <v>77</v>
      </c>
      <c r="P21" s="63" t="s">
        <v>646</v>
      </c>
      <c r="Q21" s="61"/>
    </row>
    <row r="22" spans="1:17" x14ac:dyDescent="0.25">
      <c r="A22" s="61"/>
      <c r="B22" s="61"/>
      <c r="C22" s="61"/>
      <c r="D22" s="61"/>
      <c r="E22" s="68" t="s">
        <v>550</v>
      </c>
      <c r="F22" s="68" t="s">
        <v>502</v>
      </c>
      <c r="G22" s="68" t="s">
        <v>503</v>
      </c>
      <c r="H22" s="68" t="s">
        <v>504</v>
      </c>
      <c r="I22" s="68" t="s">
        <v>505</v>
      </c>
      <c r="J22" s="68" t="s">
        <v>506</v>
      </c>
      <c r="K22" s="68" t="s">
        <v>507</v>
      </c>
      <c r="L22" s="68" t="s">
        <v>508</v>
      </c>
      <c r="M22" s="68" t="s">
        <v>509</v>
      </c>
      <c r="N22" s="68" t="s">
        <v>510</v>
      </c>
      <c r="O22" s="68" t="s">
        <v>511</v>
      </c>
      <c r="P22" s="68" t="s">
        <v>512</v>
      </c>
      <c r="Q22" s="61"/>
    </row>
    <row r="23" spans="1:17" x14ac:dyDescent="0.25">
      <c r="H23" s="72" t="s">
        <v>513</v>
      </c>
      <c r="K23" s="68" t="s">
        <v>514</v>
      </c>
      <c r="M23" s="72" t="s">
        <v>515</v>
      </c>
      <c r="O23" s="72" t="s">
        <v>516</v>
      </c>
    </row>
    <row r="24" spans="1:17" x14ac:dyDescent="0.25">
      <c r="H24" s="61"/>
      <c r="L24" s="72" t="s">
        <v>517</v>
      </c>
      <c r="M24" s="61"/>
      <c r="N24" s="72" t="s">
        <v>518</v>
      </c>
      <c r="O24" s="61"/>
      <c r="P24" s="71" t="s">
        <v>596</v>
      </c>
    </row>
    <row r="25" spans="1:17" x14ac:dyDescent="0.25">
      <c r="A25" s="64" t="s">
        <v>519</v>
      </c>
      <c r="B25" s="64"/>
    </row>
    <row r="26" spans="1:17" ht="27.75" customHeight="1" x14ac:dyDescent="0.25">
      <c r="A26" s="116" t="s">
        <v>520</v>
      </c>
      <c r="B26" s="116"/>
      <c r="C26" s="116"/>
      <c r="D26" s="116"/>
      <c r="E26" s="116"/>
      <c r="F26" s="116"/>
      <c r="G26" s="116"/>
      <c r="H26" s="116"/>
      <c r="I26" s="116"/>
      <c r="J26" s="116"/>
      <c r="K26" s="116"/>
      <c r="L26" s="116"/>
      <c r="M26" s="116"/>
      <c r="N26" s="116"/>
      <c r="O26" s="116"/>
      <c r="P26" s="116"/>
      <c r="Q26" s="116"/>
    </row>
    <row r="27" spans="1:17" s="67" customFormat="1" ht="44.25" customHeight="1" x14ac:dyDescent="0.25">
      <c r="A27" s="116" t="s">
        <v>604</v>
      </c>
      <c r="B27" s="116"/>
      <c r="C27" s="116"/>
      <c r="D27" s="116"/>
      <c r="E27" s="116"/>
      <c r="F27" s="116"/>
      <c r="G27" s="116"/>
      <c r="H27" s="116"/>
      <c r="I27" s="116"/>
      <c r="J27" s="116"/>
      <c r="K27" s="116"/>
      <c r="L27" s="116"/>
      <c r="M27" s="116"/>
      <c r="N27" s="116"/>
      <c r="O27" s="116"/>
      <c r="P27" s="116"/>
      <c r="Q27" s="116"/>
    </row>
    <row r="28" spans="1:17" ht="33.75" customHeight="1" x14ac:dyDescent="0.25">
      <c r="A28" s="116" t="s">
        <v>597</v>
      </c>
      <c r="B28" s="116"/>
      <c r="C28" s="116"/>
      <c r="D28" s="116"/>
      <c r="E28" s="116"/>
      <c r="F28" s="116"/>
      <c r="G28" s="116"/>
      <c r="H28" s="116"/>
      <c r="I28" s="116"/>
      <c r="J28" s="116"/>
      <c r="K28" s="116"/>
      <c r="L28" s="116"/>
      <c r="M28" s="116"/>
      <c r="N28" s="116"/>
      <c r="O28" s="116"/>
      <c r="P28" s="116"/>
      <c r="Q28" s="116"/>
    </row>
    <row r="29" spans="1:17" ht="72" customHeight="1" x14ac:dyDescent="0.25">
      <c r="A29" s="116" t="s">
        <v>605</v>
      </c>
      <c r="B29" s="116"/>
      <c r="C29" s="116"/>
      <c r="D29" s="116"/>
      <c r="E29" s="116"/>
      <c r="F29" s="116"/>
      <c r="G29" s="116"/>
      <c r="H29" s="116"/>
      <c r="I29" s="116"/>
      <c r="J29" s="116"/>
      <c r="K29" s="116"/>
      <c r="L29" s="116"/>
      <c r="M29" s="116"/>
      <c r="N29" s="116"/>
      <c r="O29" s="116"/>
      <c r="P29" s="116"/>
      <c r="Q29" s="116"/>
    </row>
    <row r="30" spans="1:17" ht="30.75" customHeight="1" x14ac:dyDescent="0.25">
      <c r="A30" s="117" t="s">
        <v>598</v>
      </c>
      <c r="B30" s="117"/>
      <c r="C30" s="117"/>
      <c r="D30" s="117"/>
      <c r="E30" s="117"/>
      <c r="F30" s="117"/>
      <c r="G30" s="117"/>
      <c r="H30" s="117"/>
      <c r="I30" s="117"/>
      <c r="J30" s="117"/>
      <c r="K30" s="117"/>
      <c r="L30" s="117"/>
      <c r="M30" s="117"/>
      <c r="N30" s="117"/>
      <c r="O30" s="117"/>
      <c r="P30" s="117"/>
      <c r="Q30" s="117"/>
    </row>
    <row r="31" spans="1:17" x14ac:dyDescent="0.25">
      <c r="A31" s="73" t="s">
        <v>599</v>
      </c>
      <c r="B31" s="114"/>
    </row>
    <row r="32" spans="1:17" ht="28.5" customHeight="1" x14ac:dyDescent="0.25">
      <c r="A32" s="116" t="s">
        <v>606</v>
      </c>
      <c r="B32" s="116"/>
      <c r="C32" s="116"/>
      <c r="D32" s="116"/>
      <c r="E32" s="116"/>
      <c r="F32" s="116"/>
      <c r="G32" s="116"/>
      <c r="H32" s="116"/>
      <c r="I32" s="116"/>
      <c r="J32" s="116"/>
      <c r="K32" s="116"/>
      <c r="L32" s="116"/>
      <c r="M32" s="116"/>
      <c r="N32" s="116"/>
      <c r="O32" s="116"/>
      <c r="P32" s="116"/>
      <c r="Q32" s="116"/>
    </row>
    <row r="33" spans="1:17" ht="30" customHeight="1" x14ac:dyDescent="0.25">
      <c r="A33" s="116" t="s">
        <v>607</v>
      </c>
      <c r="B33" s="116"/>
      <c r="C33" s="116"/>
      <c r="D33" s="116"/>
      <c r="E33" s="116"/>
      <c r="F33" s="116"/>
      <c r="G33" s="116"/>
      <c r="H33" s="116"/>
      <c r="I33" s="116"/>
      <c r="J33" s="116"/>
      <c r="K33" s="116"/>
      <c r="L33" s="116"/>
      <c r="M33" s="116"/>
      <c r="N33" s="116"/>
      <c r="O33" s="116"/>
      <c r="P33" s="116"/>
      <c r="Q33" s="116"/>
    </row>
    <row r="34" spans="1:17" ht="28.5" customHeight="1" x14ac:dyDescent="0.25">
      <c r="A34" s="69" t="s">
        <v>521</v>
      </c>
      <c r="B34" s="119" t="s">
        <v>608</v>
      </c>
      <c r="C34" s="119"/>
      <c r="D34" s="119"/>
      <c r="E34" s="119"/>
      <c r="F34" s="119"/>
      <c r="G34" s="119"/>
      <c r="H34" s="119"/>
      <c r="I34" s="119"/>
      <c r="J34" s="119"/>
      <c r="K34" s="119"/>
      <c r="L34" s="119"/>
      <c r="M34" s="119"/>
      <c r="N34" s="119"/>
      <c r="O34" s="119"/>
      <c r="P34" s="119"/>
      <c r="Q34" s="119"/>
    </row>
    <row r="35" spans="1:17" ht="30.75" customHeight="1" x14ac:dyDescent="0.25">
      <c r="A35" s="69" t="s">
        <v>521</v>
      </c>
      <c r="B35" s="119" t="s">
        <v>609</v>
      </c>
      <c r="C35" s="119"/>
      <c r="D35" s="119"/>
      <c r="E35" s="119"/>
      <c r="F35" s="119"/>
      <c r="G35" s="119"/>
      <c r="H35" s="119"/>
      <c r="I35" s="119"/>
      <c r="J35" s="119"/>
      <c r="K35" s="119"/>
      <c r="L35" s="119"/>
      <c r="M35" s="119"/>
      <c r="N35" s="119"/>
      <c r="O35" s="119"/>
      <c r="P35" s="119"/>
      <c r="Q35" s="119"/>
    </row>
    <row r="36" spans="1:17" ht="57" customHeight="1" x14ac:dyDescent="0.25">
      <c r="A36" s="69" t="s">
        <v>521</v>
      </c>
      <c r="B36" s="115" t="s">
        <v>610</v>
      </c>
      <c r="C36" s="115"/>
      <c r="D36" s="115"/>
      <c r="E36" s="115"/>
      <c r="F36" s="115"/>
      <c r="G36" s="115"/>
      <c r="H36" s="115"/>
      <c r="I36" s="115"/>
      <c r="J36" s="115"/>
      <c r="K36" s="115"/>
      <c r="L36" s="115"/>
      <c r="M36" s="115"/>
      <c r="N36" s="115"/>
      <c r="O36" s="115"/>
      <c r="P36" s="115"/>
      <c r="Q36" s="115"/>
    </row>
    <row r="37" spans="1:17" ht="31.5" customHeight="1" x14ac:dyDescent="0.25">
      <c r="A37" s="69" t="s">
        <v>521</v>
      </c>
      <c r="B37" s="115" t="s">
        <v>522</v>
      </c>
      <c r="C37" s="115"/>
      <c r="D37" s="115"/>
      <c r="E37" s="115"/>
      <c r="F37" s="115"/>
      <c r="G37" s="115"/>
      <c r="H37" s="115"/>
      <c r="I37" s="115"/>
      <c r="J37" s="115"/>
      <c r="K37" s="115"/>
      <c r="L37" s="115"/>
      <c r="M37" s="115"/>
      <c r="N37" s="115"/>
      <c r="O37" s="115"/>
      <c r="P37" s="115"/>
      <c r="Q37" s="115"/>
    </row>
    <row r="38" spans="1:17" ht="29.25" customHeight="1" x14ac:dyDescent="0.25">
      <c r="A38" s="69" t="s">
        <v>521</v>
      </c>
      <c r="B38" s="115" t="s">
        <v>611</v>
      </c>
      <c r="C38" s="115"/>
      <c r="D38" s="115"/>
      <c r="E38" s="115"/>
      <c r="F38" s="115"/>
      <c r="G38" s="115"/>
      <c r="H38" s="115"/>
      <c r="I38" s="115"/>
      <c r="J38" s="115"/>
      <c r="K38" s="115"/>
      <c r="L38" s="115"/>
      <c r="M38" s="115"/>
      <c r="N38" s="115"/>
      <c r="O38" s="115"/>
      <c r="P38" s="115"/>
      <c r="Q38" s="115"/>
    </row>
    <row r="39" spans="1:17" ht="43.5" customHeight="1" x14ac:dyDescent="0.25">
      <c r="A39" s="69" t="s">
        <v>521</v>
      </c>
      <c r="B39" s="115" t="s">
        <v>600</v>
      </c>
      <c r="C39" s="115"/>
      <c r="D39" s="115"/>
      <c r="E39" s="115"/>
      <c r="F39" s="115"/>
      <c r="G39" s="115"/>
      <c r="H39" s="115"/>
      <c r="I39" s="115"/>
      <c r="J39" s="115"/>
      <c r="K39" s="115"/>
      <c r="L39" s="115"/>
      <c r="M39" s="115"/>
      <c r="N39" s="115"/>
      <c r="O39" s="115"/>
      <c r="P39" s="115"/>
      <c r="Q39" s="115"/>
    </row>
    <row r="40" spans="1:17" ht="31.5" customHeight="1" x14ac:dyDescent="0.25">
      <c r="A40" s="69" t="s">
        <v>521</v>
      </c>
      <c r="B40" s="115" t="s">
        <v>523</v>
      </c>
      <c r="C40" s="115"/>
      <c r="D40" s="115"/>
      <c r="E40" s="115"/>
      <c r="F40" s="115"/>
      <c r="G40" s="115"/>
      <c r="H40" s="115"/>
      <c r="I40" s="115"/>
      <c r="J40" s="115"/>
      <c r="K40" s="115"/>
      <c r="L40" s="115"/>
      <c r="M40" s="115"/>
      <c r="N40" s="115"/>
      <c r="O40" s="115"/>
      <c r="P40" s="115"/>
      <c r="Q40" s="115"/>
    </row>
    <row r="41" spans="1:17" ht="54.75" customHeight="1" x14ac:dyDescent="0.25">
      <c r="A41" s="69" t="s">
        <v>521</v>
      </c>
      <c r="B41" s="115" t="s">
        <v>612</v>
      </c>
      <c r="C41" s="115"/>
      <c r="D41" s="115"/>
      <c r="E41" s="115"/>
      <c r="F41" s="115"/>
      <c r="G41" s="115"/>
      <c r="H41" s="115"/>
      <c r="I41" s="115"/>
      <c r="J41" s="115"/>
      <c r="K41" s="115"/>
      <c r="L41" s="115"/>
      <c r="M41" s="115"/>
      <c r="N41" s="115"/>
      <c r="O41" s="115"/>
      <c r="P41" s="115"/>
      <c r="Q41" s="115"/>
    </row>
    <row r="42" spans="1:17" ht="30.75" customHeight="1" x14ac:dyDescent="0.25">
      <c r="A42" s="69" t="s">
        <v>521</v>
      </c>
      <c r="B42" s="115" t="s">
        <v>613</v>
      </c>
      <c r="C42" s="115"/>
      <c r="D42" s="115"/>
      <c r="E42" s="115"/>
      <c r="F42" s="115"/>
      <c r="G42" s="115"/>
      <c r="H42" s="115"/>
      <c r="I42" s="115"/>
      <c r="J42" s="115"/>
      <c r="K42" s="115"/>
      <c r="L42" s="115"/>
      <c r="M42" s="115"/>
      <c r="N42" s="115"/>
      <c r="O42" s="115"/>
      <c r="P42" s="115"/>
      <c r="Q42" s="115"/>
    </row>
    <row r="44" spans="1:17" x14ac:dyDescent="0.25">
      <c r="A44" s="59" t="s">
        <v>524</v>
      </c>
      <c r="B44" s="59"/>
    </row>
    <row r="45" spans="1:17" ht="30.75" customHeight="1" x14ac:dyDescent="0.25">
      <c r="A45" s="117" t="s">
        <v>601</v>
      </c>
      <c r="B45" s="117"/>
      <c r="C45" s="118"/>
      <c r="D45" s="118"/>
      <c r="E45" s="118"/>
      <c r="F45" s="118"/>
      <c r="G45" s="118"/>
      <c r="H45" s="118"/>
      <c r="I45" s="118"/>
      <c r="J45" s="118"/>
      <c r="K45" s="118"/>
      <c r="L45" s="118"/>
      <c r="M45" s="118"/>
      <c r="N45" s="118"/>
      <c r="O45" s="118"/>
      <c r="P45" s="118"/>
      <c r="Q45" s="118"/>
    </row>
    <row r="47" spans="1:17" x14ac:dyDescent="0.25">
      <c r="A47" s="59" t="s">
        <v>525</v>
      </c>
      <c r="B47" s="59"/>
    </row>
    <row r="48" spans="1:17" ht="29.25" customHeight="1" x14ac:dyDescent="0.25">
      <c r="A48" s="116" t="s">
        <v>614</v>
      </c>
      <c r="B48" s="116"/>
      <c r="C48" s="116"/>
      <c r="D48" s="116"/>
      <c r="E48" s="116"/>
      <c r="F48" s="116"/>
      <c r="G48" s="116"/>
      <c r="H48" s="116"/>
      <c r="I48" s="116"/>
      <c r="J48" s="116"/>
      <c r="K48" s="116"/>
      <c r="L48" s="116"/>
      <c r="M48" s="116"/>
      <c r="N48" s="116"/>
      <c r="O48" s="116"/>
      <c r="P48" s="116"/>
      <c r="Q48" s="116"/>
    </row>
    <row r="50" spans="1:17" x14ac:dyDescent="0.25">
      <c r="A50" s="65" t="s">
        <v>526</v>
      </c>
      <c r="B50" s="65"/>
    </row>
    <row r="51" spans="1:17" ht="46.5" customHeight="1" x14ac:dyDescent="0.25">
      <c r="A51" s="116" t="s">
        <v>615</v>
      </c>
      <c r="B51" s="116"/>
      <c r="C51" s="116"/>
      <c r="D51" s="116"/>
      <c r="E51" s="116"/>
      <c r="F51" s="116"/>
      <c r="G51" s="116"/>
      <c r="H51" s="116"/>
      <c r="I51" s="116"/>
      <c r="J51" s="116"/>
      <c r="K51" s="116"/>
      <c r="L51" s="116"/>
      <c r="M51" s="116"/>
      <c r="N51" s="116"/>
      <c r="O51" s="116"/>
      <c r="P51" s="116"/>
      <c r="Q51" s="116"/>
    </row>
    <row r="52" spans="1:17" ht="54" customHeight="1" x14ac:dyDescent="0.25">
      <c r="A52" s="117" t="s">
        <v>616</v>
      </c>
      <c r="B52" s="117"/>
      <c r="C52" s="116"/>
      <c r="D52" s="116"/>
      <c r="E52" s="116"/>
      <c r="F52" s="116"/>
      <c r="G52" s="116"/>
      <c r="H52" s="116"/>
      <c r="I52" s="116"/>
      <c r="J52" s="116"/>
      <c r="K52" s="116"/>
      <c r="L52" s="116"/>
      <c r="M52" s="116"/>
      <c r="N52" s="116"/>
      <c r="O52" s="116"/>
      <c r="P52" s="116"/>
      <c r="Q52" s="116"/>
    </row>
    <row r="53" spans="1:17" ht="44.25" customHeight="1" x14ac:dyDescent="0.25">
      <c r="A53" s="116" t="s">
        <v>602</v>
      </c>
      <c r="B53" s="116"/>
      <c r="C53" s="116"/>
      <c r="D53" s="116"/>
      <c r="E53" s="116"/>
      <c r="F53" s="116"/>
      <c r="G53" s="116"/>
      <c r="H53" s="116"/>
      <c r="I53" s="116"/>
      <c r="J53" s="116"/>
      <c r="K53" s="116"/>
      <c r="L53" s="116"/>
      <c r="M53" s="116"/>
      <c r="N53" s="116"/>
      <c r="O53" s="116"/>
      <c r="P53" s="116"/>
      <c r="Q53" s="116"/>
    </row>
    <row r="54" spans="1:17" ht="32.25" customHeight="1" x14ac:dyDescent="0.25">
      <c r="A54" s="117" t="s">
        <v>617</v>
      </c>
      <c r="B54" s="117"/>
      <c r="C54" s="116"/>
      <c r="D54" s="116"/>
      <c r="E54" s="116"/>
      <c r="F54" s="116"/>
      <c r="G54" s="116"/>
      <c r="H54" s="116"/>
      <c r="I54" s="116"/>
      <c r="J54" s="116"/>
      <c r="K54" s="116"/>
      <c r="L54" s="116"/>
      <c r="M54" s="116"/>
      <c r="N54" s="116"/>
      <c r="O54" s="116"/>
      <c r="P54" s="116"/>
      <c r="Q54" s="116"/>
    </row>
    <row r="56" spans="1:17" x14ac:dyDescent="0.25">
      <c r="A56" s="65" t="s">
        <v>527</v>
      </c>
      <c r="B56" s="65"/>
    </row>
    <row r="57" spans="1:17" ht="25.5" customHeight="1" x14ac:dyDescent="0.25">
      <c r="A57" s="116" t="s">
        <v>528</v>
      </c>
      <c r="B57" s="116"/>
      <c r="C57" s="116"/>
      <c r="D57" s="116"/>
      <c r="E57" s="116"/>
      <c r="F57" s="116"/>
      <c r="G57" s="116"/>
      <c r="H57" s="116"/>
      <c r="I57" s="116"/>
      <c r="J57" s="116"/>
      <c r="K57" s="116"/>
      <c r="L57" s="116"/>
      <c r="M57" s="116"/>
      <c r="N57" s="116"/>
      <c r="O57" s="116"/>
      <c r="P57" s="116"/>
      <c r="Q57" s="116"/>
    </row>
    <row r="58" spans="1:17" ht="29.25" customHeight="1" x14ac:dyDescent="0.25">
      <c r="A58" s="116" t="s">
        <v>529</v>
      </c>
      <c r="B58" s="116"/>
      <c r="C58" s="116"/>
      <c r="D58" s="116"/>
      <c r="E58" s="116"/>
      <c r="F58" s="116"/>
      <c r="G58" s="116"/>
      <c r="H58" s="116"/>
      <c r="I58" s="116"/>
      <c r="J58" s="116"/>
      <c r="K58" s="116"/>
      <c r="L58" s="116"/>
      <c r="M58" s="116"/>
      <c r="N58" s="116"/>
      <c r="O58" s="116"/>
      <c r="P58" s="116"/>
      <c r="Q58" s="116"/>
    </row>
    <row r="59" spans="1:17" ht="15.75" customHeight="1" x14ac:dyDescent="0.25">
      <c r="A59" s="116" t="s">
        <v>530</v>
      </c>
      <c r="B59" s="116"/>
      <c r="C59" s="116"/>
      <c r="D59" s="116"/>
      <c r="E59" s="116"/>
      <c r="F59" s="116"/>
      <c r="G59" s="116"/>
      <c r="H59" s="116"/>
      <c r="I59" s="116"/>
      <c r="J59" s="116"/>
      <c r="K59" s="116"/>
      <c r="L59" s="116"/>
      <c r="M59" s="116"/>
      <c r="N59" s="116"/>
      <c r="O59" s="116"/>
      <c r="P59" s="116"/>
      <c r="Q59" s="116"/>
    </row>
    <row r="60" spans="1:17" x14ac:dyDescent="0.25">
      <c r="A60" s="66" t="s">
        <v>531</v>
      </c>
      <c r="B60" s="66"/>
    </row>
    <row r="62" spans="1:17" x14ac:dyDescent="0.25">
      <c r="A62" s="73" t="s">
        <v>603</v>
      </c>
      <c r="B62" s="114"/>
    </row>
    <row r="64" spans="1:17" ht="43.5" customHeight="1" x14ac:dyDescent="0.25">
      <c r="A64" s="116" t="s">
        <v>618</v>
      </c>
      <c r="B64" s="116"/>
      <c r="C64" s="116"/>
      <c r="D64" s="116"/>
      <c r="E64" s="116"/>
      <c r="F64" s="116"/>
      <c r="G64" s="116"/>
      <c r="H64" s="116"/>
      <c r="I64" s="116"/>
      <c r="J64" s="116"/>
      <c r="K64" s="116"/>
      <c r="L64" s="116"/>
      <c r="M64" s="116"/>
      <c r="N64" s="116"/>
      <c r="O64" s="116"/>
      <c r="P64" s="116"/>
      <c r="Q64" s="116"/>
    </row>
    <row r="66" spans="1:17" x14ac:dyDescent="0.25">
      <c r="A66" s="59" t="s">
        <v>532</v>
      </c>
      <c r="B66" s="59"/>
    </row>
    <row r="67" spans="1:17" ht="29.25" customHeight="1" x14ac:dyDescent="0.25">
      <c r="A67" s="116" t="s">
        <v>622</v>
      </c>
      <c r="B67" s="116"/>
      <c r="C67" s="116"/>
      <c r="D67" s="116"/>
      <c r="E67" s="116"/>
      <c r="F67" s="116"/>
      <c r="G67" s="116"/>
      <c r="H67" s="116"/>
      <c r="I67" s="116"/>
      <c r="J67" s="116"/>
      <c r="K67" s="116"/>
      <c r="L67" s="116"/>
      <c r="M67" s="116"/>
      <c r="N67" s="116"/>
      <c r="O67" s="116"/>
      <c r="P67" s="116"/>
      <c r="Q67" s="116"/>
    </row>
    <row r="68" spans="1:17" ht="32.25" customHeight="1" x14ac:dyDescent="0.25">
      <c r="A68" s="116" t="s">
        <v>623</v>
      </c>
      <c r="B68" s="116"/>
      <c r="C68" s="116"/>
      <c r="D68" s="116"/>
      <c r="E68" s="116"/>
      <c r="F68" s="116"/>
      <c r="G68" s="116"/>
      <c r="H68" s="116"/>
      <c r="I68" s="116"/>
      <c r="J68" s="116"/>
      <c r="K68" s="116"/>
      <c r="L68" s="116"/>
      <c r="M68" s="116"/>
      <c r="N68" s="116"/>
      <c r="O68" s="116"/>
      <c r="P68" s="116"/>
      <c r="Q68" s="116"/>
    </row>
    <row r="69" spans="1:17" x14ac:dyDescent="0.25">
      <c r="A69" t="s">
        <v>533</v>
      </c>
    </row>
    <row r="71" spans="1:17" x14ac:dyDescent="0.25">
      <c r="A71" s="59" t="s">
        <v>534</v>
      </c>
      <c r="B71" s="59"/>
    </row>
    <row r="73" spans="1:17" x14ac:dyDescent="0.25">
      <c r="A73" s="75" t="s">
        <v>535</v>
      </c>
      <c r="B73" s="75"/>
      <c r="C73" s="76" t="s">
        <v>536</v>
      </c>
      <c r="D73" s="73" t="s">
        <v>537</v>
      </c>
      <c r="E73" s="75"/>
      <c r="F73" s="77" t="s">
        <v>19</v>
      </c>
    </row>
    <row r="74" spans="1:17" x14ac:dyDescent="0.25">
      <c r="A74" s="73" t="s">
        <v>538</v>
      </c>
      <c r="B74" s="114"/>
      <c r="C74" s="76" t="s">
        <v>539</v>
      </c>
      <c r="D74" s="73" t="s">
        <v>540</v>
      </c>
      <c r="E74" s="75"/>
      <c r="F74" s="76" t="s">
        <v>57</v>
      </c>
    </row>
    <row r="75" spans="1:17" x14ac:dyDescent="0.25">
      <c r="A75" s="73" t="s">
        <v>541</v>
      </c>
      <c r="B75" s="114"/>
      <c r="C75" s="76" t="s">
        <v>55</v>
      </c>
      <c r="D75" s="73" t="s">
        <v>542</v>
      </c>
      <c r="E75" s="75"/>
      <c r="F75" s="76" t="s">
        <v>543</v>
      </c>
    </row>
    <row r="76" spans="1:17" x14ac:dyDescent="0.25">
      <c r="A76" s="73" t="s">
        <v>544</v>
      </c>
      <c r="B76" s="114"/>
      <c r="C76" s="76" t="s">
        <v>545</v>
      </c>
      <c r="D76" s="73" t="s">
        <v>546</v>
      </c>
      <c r="E76" s="75"/>
      <c r="F76" s="76" t="s">
        <v>547</v>
      </c>
    </row>
    <row r="77" spans="1:17" x14ac:dyDescent="0.25">
      <c r="A77" s="73" t="s">
        <v>548</v>
      </c>
      <c r="B77" s="114"/>
      <c r="C77" s="76" t="s">
        <v>619</v>
      </c>
      <c r="D77" s="73" t="s">
        <v>549</v>
      </c>
      <c r="E77" s="75"/>
      <c r="F77" s="76" t="s">
        <v>550</v>
      </c>
    </row>
    <row r="78" spans="1:17" x14ac:dyDescent="0.25">
      <c r="A78" s="73" t="s">
        <v>551</v>
      </c>
      <c r="B78" s="114"/>
      <c r="C78" s="76" t="s">
        <v>620</v>
      </c>
      <c r="D78" s="73" t="s">
        <v>552</v>
      </c>
      <c r="E78" s="75"/>
      <c r="F78" s="76" t="s">
        <v>553</v>
      </c>
    </row>
    <row r="79" spans="1:17" x14ac:dyDescent="0.25">
      <c r="A79" s="73" t="s">
        <v>554</v>
      </c>
      <c r="B79" s="114"/>
      <c r="C79" s="76" t="s">
        <v>59</v>
      </c>
      <c r="D79" s="73" t="s">
        <v>555</v>
      </c>
      <c r="E79" s="75"/>
      <c r="F79" s="76" t="s">
        <v>556</v>
      </c>
    </row>
    <row r="80" spans="1:17" x14ac:dyDescent="0.25">
      <c r="A80" s="73" t="s">
        <v>557</v>
      </c>
      <c r="B80" s="114"/>
      <c r="C80" s="76" t="s">
        <v>558</v>
      </c>
      <c r="D80" s="73" t="s">
        <v>559</v>
      </c>
      <c r="E80" s="75"/>
      <c r="F80" s="76" t="s">
        <v>510</v>
      </c>
    </row>
    <row r="81" spans="1:6" x14ac:dyDescent="0.25">
      <c r="A81" s="73" t="s">
        <v>560</v>
      </c>
      <c r="B81" s="114"/>
      <c r="C81" s="76" t="s">
        <v>60</v>
      </c>
      <c r="D81" s="73" t="s">
        <v>561</v>
      </c>
      <c r="E81" s="75"/>
      <c r="F81" s="76" t="s">
        <v>562</v>
      </c>
    </row>
    <row r="82" spans="1:6" x14ac:dyDescent="0.25">
      <c r="A82" s="73" t="s">
        <v>563</v>
      </c>
      <c r="B82" s="114"/>
      <c r="C82" s="76" t="s">
        <v>564</v>
      </c>
      <c r="D82" s="73" t="s">
        <v>565</v>
      </c>
      <c r="E82" s="75"/>
      <c r="F82" s="76" t="s">
        <v>566</v>
      </c>
    </row>
    <row r="83" spans="1:6" x14ac:dyDescent="0.25">
      <c r="A83" s="73" t="s">
        <v>567</v>
      </c>
      <c r="B83" s="114"/>
      <c r="C83" s="76" t="s">
        <v>568</v>
      </c>
      <c r="D83" s="73" t="s">
        <v>569</v>
      </c>
      <c r="E83" s="75"/>
      <c r="F83" s="76" t="s">
        <v>621</v>
      </c>
    </row>
    <row r="84" spans="1:6" x14ac:dyDescent="0.25">
      <c r="A84" s="73" t="s">
        <v>570</v>
      </c>
      <c r="B84" s="114"/>
      <c r="C84" s="76" t="s">
        <v>571</v>
      </c>
      <c r="D84" s="73" t="s">
        <v>572</v>
      </c>
      <c r="E84" s="75"/>
      <c r="F84" s="76" t="s">
        <v>573</v>
      </c>
    </row>
    <row r="85" spans="1:6" x14ac:dyDescent="0.25">
      <c r="A85" s="73" t="s">
        <v>574</v>
      </c>
      <c r="B85" s="114"/>
      <c r="C85" s="76" t="s">
        <v>575</v>
      </c>
      <c r="D85" s="73" t="s">
        <v>576</v>
      </c>
      <c r="E85" s="75"/>
      <c r="F85" s="76" t="s">
        <v>577</v>
      </c>
    </row>
    <row r="86" spans="1:6" x14ac:dyDescent="0.25">
      <c r="A86" s="73" t="s">
        <v>578</v>
      </c>
      <c r="B86" s="114"/>
      <c r="C86" s="76" t="s">
        <v>579</v>
      </c>
      <c r="D86" s="73" t="s">
        <v>580</v>
      </c>
      <c r="E86" s="75"/>
      <c r="F86" s="76" t="s">
        <v>581</v>
      </c>
    </row>
    <row r="87" spans="1:6" x14ac:dyDescent="0.25">
      <c r="A87" s="73" t="s">
        <v>582</v>
      </c>
      <c r="B87" s="114"/>
      <c r="C87" s="76" t="s">
        <v>583</v>
      </c>
      <c r="D87" s="73" t="s">
        <v>584</v>
      </c>
      <c r="E87" s="75"/>
      <c r="F87" s="76" t="s">
        <v>585</v>
      </c>
    </row>
    <row r="88" spans="1:6" x14ac:dyDescent="0.25">
      <c r="A88" s="73" t="s">
        <v>586</v>
      </c>
      <c r="B88" s="114"/>
      <c r="C88" s="76" t="s">
        <v>587</v>
      </c>
      <c r="D88" s="73" t="s">
        <v>588</v>
      </c>
      <c r="E88" s="75"/>
      <c r="F88" s="76" t="s">
        <v>589</v>
      </c>
    </row>
    <row r="89" spans="1:6" x14ac:dyDescent="0.25">
      <c r="A89" s="73" t="s">
        <v>590</v>
      </c>
      <c r="B89" s="114"/>
      <c r="C89" s="76" t="s">
        <v>591</v>
      </c>
      <c r="D89" s="73"/>
      <c r="E89" s="75"/>
      <c r="F89" s="76"/>
    </row>
  </sheetData>
  <mergeCells count="40">
    <mergeCell ref="A14:Q14"/>
    <mergeCell ref="A15:Q15"/>
    <mergeCell ref="A17:Q17"/>
    <mergeCell ref="A18:Q18"/>
    <mergeCell ref="F20:J20"/>
    <mergeCell ref="L20:P20"/>
    <mergeCell ref="A20:A21"/>
    <mergeCell ref="C20:C21"/>
    <mergeCell ref="D20:D21"/>
    <mergeCell ref="E20:E21"/>
    <mergeCell ref="B20:B21"/>
    <mergeCell ref="A16:Q16"/>
    <mergeCell ref="A54:Q54"/>
    <mergeCell ref="A57:Q57"/>
    <mergeCell ref="A26:Q26"/>
    <mergeCell ref="A27:Q27"/>
    <mergeCell ref="A28:Q28"/>
    <mergeCell ref="A29:Q29"/>
    <mergeCell ref="A30:Q30"/>
    <mergeCell ref="A32:Q32"/>
    <mergeCell ref="A33:Q33"/>
    <mergeCell ref="B34:Q34"/>
    <mergeCell ref="B35:Q35"/>
    <mergeCell ref="B36:Q36"/>
    <mergeCell ref="B37:Q37"/>
    <mergeCell ref="A48:Q48"/>
    <mergeCell ref="A45:Q45"/>
    <mergeCell ref="A51:Q51"/>
    <mergeCell ref="A52:Q52"/>
    <mergeCell ref="A53:Q53"/>
    <mergeCell ref="A58:Q58"/>
    <mergeCell ref="A59:Q59"/>
    <mergeCell ref="A64:Q64"/>
    <mergeCell ref="A67:Q67"/>
    <mergeCell ref="A68:Q68"/>
    <mergeCell ref="B38:Q38"/>
    <mergeCell ref="B39:Q39"/>
    <mergeCell ref="B40:Q40"/>
    <mergeCell ref="B41:Q41"/>
    <mergeCell ref="B42:Q42"/>
  </mergeCells>
  <printOptions horizontalCentered="1"/>
  <pageMargins left="0.70866141732283472" right="0.70866141732283472" top="0.74803149606299213" bottom="0.55118110236220474" header="0.31496062992125984" footer="0.31496062992125984"/>
  <pageSetup paperSize="9" scale="67" orientation="landscape" r:id="rId1"/>
  <rowBreaks count="1" manualBreakCount="1">
    <brk id="1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view="pageBreakPreview" zoomScale="90" zoomScaleNormal="100" zoomScaleSheetLayoutView="90" workbookViewId="0">
      <selection activeCell="A14" sqref="A14"/>
    </sheetView>
  </sheetViews>
  <sheetFormatPr defaultRowHeight="15" x14ac:dyDescent="0.25"/>
  <cols>
    <col min="3" max="3" width="29.85546875" customWidth="1"/>
    <col min="4" max="4" width="11.5703125" customWidth="1"/>
    <col min="5" max="5" width="10.7109375" customWidth="1"/>
    <col min="7" max="7" width="10.28515625" customWidth="1"/>
    <col min="10" max="10" width="11" customWidth="1"/>
    <col min="12" max="12" width="12.140625" customWidth="1"/>
    <col min="15" max="15" width="10.7109375" customWidth="1"/>
    <col min="16" max="16" width="12.5703125" customWidth="1"/>
  </cols>
  <sheetData>
    <row r="1" spans="1:16" ht="15.75" x14ac:dyDescent="0.25">
      <c r="A1" s="132" t="s">
        <v>261</v>
      </c>
      <c r="B1" s="132"/>
      <c r="C1" s="132"/>
      <c r="D1" s="132"/>
      <c r="E1" s="132"/>
      <c r="F1" s="132"/>
      <c r="G1" s="132"/>
      <c r="H1" s="132"/>
      <c r="I1" s="132"/>
      <c r="J1" s="132"/>
      <c r="K1" s="132"/>
      <c r="L1" s="132"/>
      <c r="M1" s="132"/>
      <c r="N1" s="132"/>
      <c r="O1" s="132"/>
      <c r="P1" s="132"/>
    </row>
    <row r="2" spans="1:16" x14ac:dyDescent="0.25">
      <c r="A2" s="1"/>
      <c r="B2" s="1"/>
      <c r="C2" s="1"/>
      <c r="D2" s="1"/>
      <c r="E2" s="1"/>
      <c r="F2" s="1"/>
      <c r="G2" s="1"/>
      <c r="H2" s="1"/>
      <c r="I2" s="1"/>
      <c r="J2" s="1"/>
      <c r="K2" s="1"/>
      <c r="L2" s="1"/>
      <c r="M2" s="1"/>
      <c r="N2" s="1"/>
      <c r="O2" s="1"/>
      <c r="P2" s="1"/>
    </row>
    <row r="3" spans="1:16" ht="15.75" x14ac:dyDescent="0.25">
      <c r="A3" s="157" t="s">
        <v>90</v>
      </c>
      <c r="B3" s="157"/>
      <c r="C3" s="157"/>
      <c r="D3" s="157"/>
      <c r="E3" s="157"/>
      <c r="F3" s="157"/>
      <c r="G3" s="157"/>
      <c r="H3" s="157"/>
      <c r="I3" s="157"/>
      <c r="J3" s="157"/>
      <c r="K3" s="157"/>
      <c r="L3" s="157"/>
      <c r="M3" s="157"/>
      <c r="N3" s="157"/>
      <c r="O3" s="157"/>
      <c r="P3" s="157"/>
    </row>
    <row r="4" spans="1:16" x14ac:dyDescent="0.25">
      <c r="A4" s="154" t="s">
        <v>15</v>
      </c>
      <c r="B4" s="154"/>
      <c r="C4" s="154"/>
      <c r="D4" s="154"/>
      <c r="E4" s="154"/>
      <c r="F4" s="154"/>
      <c r="G4" s="154"/>
      <c r="H4" s="154"/>
      <c r="I4" s="154"/>
      <c r="J4" s="154"/>
      <c r="K4" s="154"/>
      <c r="L4" s="154"/>
      <c r="M4" s="154"/>
      <c r="N4" s="154"/>
      <c r="O4" s="154"/>
      <c r="P4" s="154"/>
    </row>
    <row r="5" spans="1:16" x14ac:dyDescent="0.25">
      <c r="A5" s="2"/>
      <c r="B5" s="2"/>
      <c r="C5" s="2"/>
      <c r="D5" s="2"/>
      <c r="E5" s="2"/>
      <c r="F5" s="2"/>
      <c r="G5" s="2"/>
      <c r="H5" s="2"/>
      <c r="I5" s="2"/>
      <c r="J5" s="2"/>
      <c r="K5" s="2"/>
      <c r="L5" s="2"/>
      <c r="M5" s="2"/>
      <c r="N5" s="2"/>
      <c r="O5" s="2"/>
      <c r="P5" s="2"/>
    </row>
    <row r="6" spans="1:16" x14ac:dyDescent="0.25">
      <c r="A6" s="49" t="s">
        <v>372</v>
      </c>
      <c r="B6" s="49"/>
      <c r="C6" s="49"/>
      <c r="D6" s="49"/>
      <c r="E6" s="49"/>
      <c r="F6" s="49"/>
      <c r="G6" s="49"/>
      <c r="H6" s="49"/>
      <c r="I6" s="2"/>
      <c r="J6" s="2"/>
      <c r="K6" s="2"/>
      <c r="L6" s="2"/>
      <c r="M6" s="2"/>
      <c r="N6" s="2"/>
      <c r="O6" s="2"/>
      <c r="P6" s="2"/>
    </row>
    <row r="7" spans="1:16" x14ac:dyDescent="0.25">
      <c r="A7" s="49" t="s">
        <v>366</v>
      </c>
      <c r="B7" s="49"/>
      <c r="C7" s="49"/>
      <c r="D7" s="49"/>
      <c r="E7" s="49"/>
      <c r="F7" s="49"/>
      <c r="G7" s="49"/>
      <c r="H7" s="49"/>
      <c r="I7" s="2"/>
      <c r="J7" s="2"/>
      <c r="K7" s="2"/>
      <c r="L7" s="2"/>
      <c r="M7" s="2"/>
      <c r="N7" s="2"/>
      <c r="O7" s="2"/>
      <c r="P7" s="2"/>
    </row>
    <row r="8" spans="1:16" x14ac:dyDescent="0.25">
      <c r="A8" s="49" t="s">
        <v>262</v>
      </c>
      <c r="B8" s="49"/>
      <c r="C8" s="49"/>
      <c r="D8" s="49"/>
      <c r="E8" s="49"/>
      <c r="F8" s="49"/>
      <c r="G8" s="49"/>
      <c r="H8" s="49"/>
      <c r="I8" s="2"/>
      <c r="J8" s="2"/>
      <c r="K8" s="2"/>
      <c r="L8" s="2"/>
      <c r="M8" s="2"/>
      <c r="N8" s="2"/>
      <c r="O8" s="2"/>
      <c r="P8" s="2"/>
    </row>
    <row r="9" spans="1:16" x14ac:dyDescent="0.25">
      <c r="A9" s="49" t="s">
        <v>643</v>
      </c>
      <c r="B9" s="49"/>
      <c r="C9" s="49"/>
      <c r="D9" s="49"/>
      <c r="E9" s="49"/>
      <c r="F9" s="49"/>
      <c r="G9" s="49"/>
      <c r="H9" s="49"/>
      <c r="I9" s="2"/>
      <c r="J9" s="2"/>
      <c r="K9" s="2"/>
      <c r="L9" s="2"/>
      <c r="M9" s="2"/>
      <c r="N9" s="2"/>
      <c r="O9" s="2"/>
      <c r="P9" s="2"/>
    </row>
    <row r="10" spans="1:16" x14ac:dyDescent="0.25">
      <c r="A10" s="49" t="s">
        <v>18</v>
      </c>
      <c r="B10" s="49"/>
      <c r="C10" s="49"/>
      <c r="D10" s="49"/>
      <c r="E10" s="49"/>
      <c r="F10" s="49"/>
      <c r="G10" s="49"/>
      <c r="H10" s="49"/>
      <c r="I10" s="2"/>
      <c r="J10" s="2"/>
      <c r="K10" s="2"/>
      <c r="L10" s="2"/>
      <c r="M10" s="2"/>
      <c r="N10" s="2"/>
      <c r="O10" s="2"/>
      <c r="P10" s="2"/>
    </row>
    <row r="11" spans="1:16" x14ac:dyDescent="0.25">
      <c r="A11" s="2"/>
      <c r="B11" s="2"/>
      <c r="C11" s="2"/>
      <c r="D11" s="2"/>
      <c r="E11" s="2"/>
      <c r="F11" s="2"/>
      <c r="G11" s="2"/>
      <c r="H11" s="2"/>
      <c r="I11" s="2"/>
      <c r="J11" s="2"/>
      <c r="K11" s="2"/>
      <c r="L11" s="158" t="s">
        <v>20</v>
      </c>
      <c r="M11" s="158"/>
      <c r="N11" s="159"/>
      <c r="O11" s="159"/>
      <c r="P11" s="3" t="s">
        <v>19</v>
      </c>
    </row>
    <row r="12" spans="1:16" x14ac:dyDescent="0.25">
      <c r="A12" s="2"/>
      <c r="B12" s="2"/>
      <c r="C12" s="2"/>
      <c r="D12" s="2"/>
      <c r="E12" s="2"/>
      <c r="F12" s="2"/>
      <c r="G12" s="2"/>
      <c r="H12" s="2"/>
      <c r="I12" s="2"/>
      <c r="J12" s="2"/>
      <c r="K12" s="2"/>
      <c r="L12" s="4"/>
      <c r="M12" s="4"/>
      <c r="N12" s="5"/>
      <c r="O12" s="5"/>
      <c r="P12" s="3"/>
    </row>
    <row r="13" spans="1:16" x14ac:dyDescent="0.25">
      <c r="A13" s="2"/>
      <c r="B13" s="2"/>
      <c r="C13" s="2"/>
      <c r="D13" s="2"/>
      <c r="E13" s="2"/>
      <c r="F13" s="2"/>
      <c r="G13" s="2"/>
      <c r="H13" s="2"/>
      <c r="I13" s="2"/>
      <c r="J13" s="2"/>
      <c r="K13" s="2"/>
      <c r="L13" s="4"/>
      <c r="M13" s="4"/>
      <c r="N13" s="5"/>
      <c r="O13" s="5"/>
      <c r="P13" s="4" t="s">
        <v>21</v>
      </c>
    </row>
    <row r="14" spans="1:16" x14ac:dyDescent="0.25">
      <c r="A14" s="2"/>
      <c r="B14" s="2"/>
      <c r="C14" s="2"/>
      <c r="D14" s="2"/>
      <c r="E14" s="2"/>
      <c r="F14" s="2"/>
      <c r="G14" s="2"/>
      <c r="H14" s="2"/>
      <c r="I14" s="2"/>
      <c r="J14" s="2"/>
      <c r="K14" s="2"/>
      <c r="L14" s="2"/>
      <c r="M14" s="2"/>
      <c r="N14" s="2"/>
      <c r="O14" s="2"/>
      <c r="P14" s="2"/>
    </row>
    <row r="15" spans="1:16" x14ac:dyDescent="0.25">
      <c r="A15" s="172" t="s">
        <v>0</v>
      </c>
      <c r="B15" s="172" t="s">
        <v>1</v>
      </c>
      <c r="C15" s="172" t="s">
        <v>2</v>
      </c>
      <c r="D15" s="172" t="s">
        <v>3</v>
      </c>
      <c r="E15" s="172" t="s">
        <v>4</v>
      </c>
      <c r="F15" s="171" t="s">
        <v>5</v>
      </c>
      <c r="G15" s="171"/>
      <c r="H15" s="171"/>
      <c r="I15" s="171"/>
      <c r="J15" s="171"/>
      <c r="K15" s="171"/>
      <c r="L15" s="171" t="s">
        <v>12</v>
      </c>
      <c r="M15" s="171"/>
      <c r="N15" s="171"/>
      <c r="O15" s="171"/>
      <c r="P15" s="171"/>
    </row>
    <row r="16" spans="1:16" ht="51" x14ac:dyDescent="0.25">
      <c r="A16" s="172"/>
      <c r="B16" s="172"/>
      <c r="C16" s="172"/>
      <c r="D16" s="172"/>
      <c r="E16" s="172"/>
      <c r="F16" s="6" t="s">
        <v>6</v>
      </c>
      <c r="G16" s="6" t="s">
        <v>7</v>
      </c>
      <c r="H16" s="6" t="s">
        <v>8</v>
      </c>
      <c r="I16" s="6" t="s">
        <v>9</v>
      </c>
      <c r="J16" s="6" t="s">
        <v>10</v>
      </c>
      <c r="K16" s="6" t="s">
        <v>11</v>
      </c>
      <c r="L16" s="6" t="s">
        <v>13</v>
      </c>
      <c r="M16" s="6" t="s">
        <v>8</v>
      </c>
      <c r="N16" s="6" t="s">
        <v>9</v>
      </c>
      <c r="O16" s="6" t="s">
        <v>10</v>
      </c>
      <c r="P16" s="6" t="s">
        <v>14</v>
      </c>
    </row>
    <row r="17" spans="1:16" x14ac:dyDescent="0.25">
      <c r="A17" s="20"/>
      <c r="B17" s="21" t="s">
        <v>61</v>
      </c>
      <c r="C17" s="160" t="s">
        <v>36</v>
      </c>
      <c r="D17" s="160"/>
      <c r="E17" s="160"/>
      <c r="F17" s="160"/>
      <c r="G17" s="160"/>
      <c r="H17" s="160"/>
      <c r="I17" s="160"/>
      <c r="J17" s="160"/>
      <c r="K17" s="160"/>
      <c r="L17" s="160"/>
      <c r="M17" s="160"/>
      <c r="N17" s="160"/>
      <c r="O17" s="160"/>
      <c r="P17" s="161"/>
    </row>
    <row r="18" spans="1:16" ht="66.75" customHeight="1" x14ac:dyDescent="0.25">
      <c r="A18" s="8">
        <v>1</v>
      </c>
      <c r="B18" s="9"/>
      <c r="C18" s="10" t="s">
        <v>263</v>
      </c>
      <c r="D18" s="8" t="s">
        <v>55</v>
      </c>
      <c r="E18" s="11">
        <v>11.4</v>
      </c>
      <c r="F18" s="11"/>
      <c r="G18" s="11"/>
      <c r="H18" s="11">
        <f>ROUND(F18*G18,2)</f>
        <v>0</v>
      </c>
      <c r="I18" s="11"/>
      <c r="J18" s="11"/>
      <c r="K18" s="11">
        <f>SUM(H18:J18)</f>
        <v>0</v>
      </c>
      <c r="L18" s="11">
        <f>ROUND(F18*E18,2)</f>
        <v>0</v>
      </c>
      <c r="M18" s="11">
        <f>ROUND(H18*E18,2)</f>
        <v>0</v>
      </c>
      <c r="N18" s="11">
        <f>ROUND(I18*E18,2)</f>
        <v>0</v>
      </c>
      <c r="O18" s="11">
        <f>ROUND(J18*E18,2)</f>
        <v>0</v>
      </c>
      <c r="P18" s="11">
        <f>SUM(M18:O18)</f>
        <v>0</v>
      </c>
    </row>
    <row r="19" spans="1:16" ht="64.5" customHeight="1" x14ac:dyDescent="0.25">
      <c r="A19" s="12">
        <v>2</v>
      </c>
      <c r="B19" s="13"/>
      <c r="C19" s="14" t="s">
        <v>264</v>
      </c>
      <c r="D19" s="12" t="s">
        <v>55</v>
      </c>
      <c r="E19" s="15">
        <v>427.3</v>
      </c>
      <c r="F19" s="15"/>
      <c r="G19" s="15"/>
      <c r="H19" s="15">
        <f t="shared" ref="H19:H60" si="0">ROUND(F19*G19,2)</f>
        <v>0</v>
      </c>
      <c r="I19" s="15"/>
      <c r="J19" s="15"/>
      <c r="K19" s="15">
        <f t="shared" ref="K19:K60" si="1">SUM(H19:J19)</f>
        <v>0</v>
      </c>
      <c r="L19" s="15">
        <f t="shared" ref="L19:L60" si="2">ROUND(F19*E19,2)</f>
        <v>0</v>
      </c>
      <c r="M19" s="15">
        <f t="shared" ref="M19:M60" si="3">ROUND(H19*E19,2)</f>
        <v>0</v>
      </c>
      <c r="N19" s="15">
        <f t="shared" ref="N19:N60" si="4">ROUND(I19*E19,2)</f>
        <v>0</v>
      </c>
      <c r="O19" s="15">
        <f t="shared" ref="O19:O60" si="5">ROUND(J19*E19,2)</f>
        <v>0</v>
      </c>
      <c r="P19" s="15">
        <f t="shared" ref="P19:P60" si="6">SUM(M19:O19)</f>
        <v>0</v>
      </c>
    </row>
    <row r="20" spans="1:16" ht="65.25" customHeight="1" x14ac:dyDescent="0.25">
      <c r="A20" s="12">
        <v>3</v>
      </c>
      <c r="B20" s="13"/>
      <c r="C20" s="14" t="s">
        <v>265</v>
      </c>
      <c r="D20" s="12" t="s">
        <v>55</v>
      </c>
      <c r="E20" s="15">
        <v>127.9</v>
      </c>
      <c r="F20" s="15"/>
      <c r="G20" s="15"/>
      <c r="H20" s="15">
        <f t="shared" si="0"/>
        <v>0</v>
      </c>
      <c r="I20" s="15"/>
      <c r="J20" s="15"/>
      <c r="K20" s="15">
        <f t="shared" si="1"/>
        <v>0</v>
      </c>
      <c r="L20" s="15">
        <f t="shared" si="2"/>
        <v>0</v>
      </c>
      <c r="M20" s="15">
        <f t="shared" si="3"/>
        <v>0</v>
      </c>
      <c r="N20" s="15">
        <f t="shared" si="4"/>
        <v>0</v>
      </c>
      <c r="O20" s="15">
        <f t="shared" si="5"/>
        <v>0</v>
      </c>
      <c r="P20" s="15">
        <f t="shared" si="6"/>
        <v>0</v>
      </c>
    </row>
    <row r="21" spans="1:16" ht="69.75" customHeight="1" x14ac:dyDescent="0.25">
      <c r="A21" s="12">
        <v>4</v>
      </c>
      <c r="B21" s="13"/>
      <c r="C21" s="14" t="s">
        <v>266</v>
      </c>
      <c r="D21" s="12" t="s">
        <v>55</v>
      </c>
      <c r="E21" s="15">
        <v>6</v>
      </c>
      <c r="F21" s="15"/>
      <c r="G21" s="15"/>
      <c r="H21" s="15">
        <f t="shared" si="0"/>
        <v>0</v>
      </c>
      <c r="I21" s="15"/>
      <c r="J21" s="15"/>
      <c r="K21" s="15">
        <f t="shared" si="1"/>
        <v>0</v>
      </c>
      <c r="L21" s="15">
        <f t="shared" si="2"/>
        <v>0</v>
      </c>
      <c r="M21" s="15">
        <f t="shared" si="3"/>
        <v>0</v>
      </c>
      <c r="N21" s="15">
        <f t="shared" si="4"/>
        <v>0</v>
      </c>
      <c r="O21" s="15">
        <f t="shared" si="5"/>
        <v>0</v>
      </c>
      <c r="P21" s="15">
        <f t="shared" si="6"/>
        <v>0</v>
      </c>
    </row>
    <row r="22" spans="1:16" ht="67.5" customHeight="1" x14ac:dyDescent="0.25">
      <c r="A22" s="12">
        <v>5</v>
      </c>
      <c r="B22" s="13"/>
      <c r="C22" s="14" t="s">
        <v>267</v>
      </c>
      <c r="D22" s="12" t="s">
        <v>55</v>
      </c>
      <c r="E22" s="15">
        <v>68.8</v>
      </c>
      <c r="F22" s="15"/>
      <c r="G22" s="15"/>
      <c r="H22" s="15">
        <f t="shared" si="0"/>
        <v>0</v>
      </c>
      <c r="I22" s="15"/>
      <c r="J22" s="15"/>
      <c r="K22" s="15">
        <f t="shared" si="1"/>
        <v>0</v>
      </c>
      <c r="L22" s="15">
        <f t="shared" si="2"/>
        <v>0</v>
      </c>
      <c r="M22" s="15">
        <f t="shared" si="3"/>
        <v>0</v>
      </c>
      <c r="N22" s="15">
        <f t="shared" si="4"/>
        <v>0</v>
      </c>
      <c r="O22" s="15">
        <f t="shared" si="5"/>
        <v>0</v>
      </c>
      <c r="P22" s="15">
        <f t="shared" si="6"/>
        <v>0</v>
      </c>
    </row>
    <row r="23" spans="1:16" ht="67.5" customHeight="1" x14ac:dyDescent="0.25">
      <c r="A23" s="12">
        <v>6</v>
      </c>
      <c r="B23" s="13"/>
      <c r="C23" s="14" t="s">
        <v>268</v>
      </c>
      <c r="D23" s="12" t="s">
        <v>55</v>
      </c>
      <c r="E23" s="15">
        <v>11.4</v>
      </c>
      <c r="F23" s="15"/>
      <c r="G23" s="15"/>
      <c r="H23" s="15">
        <f t="shared" si="0"/>
        <v>0</v>
      </c>
      <c r="I23" s="15"/>
      <c r="J23" s="15"/>
      <c r="K23" s="15">
        <f t="shared" si="1"/>
        <v>0</v>
      </c>
      <c r="L23" s="15">
        <f t="shared" si="2"/>
        <v>0</v>
      </c>
      <c r="M23" s="15">
        <f t="shared" si="3"/>
        <v>0</v>
      </c>
      <c r="N23" s="15">
        <f t="shared" si="4"/>
        <v>0</v>
      </c>
      <c r="O23" s="15">
        <f t="shared" si="5"/>
        <v>0</v>
      </c>
      <c r="P23" s="15">
        <f t="shared" si="6"/>
        <v>0</v>
      </c>
    </row>
    <row r="24" spans="1:16" ht="66" customHeight="1" x14ac:dyDescent="0.25">
      <c r="A24" s="12">
        <v>7</v>
      </c>
      <c r="B24" s="13"/>
      <c r="C24" s="14" t="s">
        <v>269</v>
      </c>
      <c r="D24" s="12" t="s">
        <v>55</v>
      </c>
      <c r="E24" s="15">
        <v>142.9</v>
      </c>
      <c r="F24" s="15"/>
      <c r="G24" s="15"/>
      <c r="H24" s="15">
        <f t="shared" si="0"/>
        <v>0</v>
      </c>
      <c r="I24" s="15"/>
      <c r="J24" s="15"/>
      <c r="K24" s="15">
        <f t="shared" si="1"/>
        <v>0</v>
      </c>
      <c r="L24" s="15">
        <f t="shared" si="2"/>
        <v>0</v>
      </c>
      <c r="M24" s="15">
        <f t="shared" si="3"/>
        <v>0</v>
      </c>
      <c r="N24" s="15">
        <f t="shared" si="4"/>
        <v>0</v>
      </c>
      <c r="O24" s="15">
        <f t="shared" si="5"/>
        <v>0</v>
      </c>
      <c r="P24" s="15">
        <f t="shared" si="6"/>
        <v>0</v>
      </c>
    </row>
    <row r="25" spans="1:16" ht="64.5" customHeight="1" x14ac:dyDescent="0.25">
      <c r="A25" s="12">
        <v>8</v>
      </c>
      <c r="B25" s="13"/>
      <c r="C25" s="14" t="s">
        <v>270</v>
      </c>
      <c r="D25" s="12" t="s">
        <v>55</v>
      </c>
      <c r="E25" s="15">
        <v>133.5</v>
      </c>
      <c r="F25" s="15"/>
      <c r="G25" s="15"/>
      <c r="H25" s="15">
        <f t="shared" si="0"/>
        <v>0</v>
      </c>
      <c r="I25" s="15"/>
      <c r="J25" s="15"/>
      <c r="K25" s="15">
        <f t="shared" si="1"/>
        <v>0</v>
      </c>
      <c r="L25" s="15">
        <f t="shared" si="2"/>
        <v>0</v>
      </c>
      <c r="M25" s="15">
        <f t="shared" si="3"/>
        <v>0</v>
      </c>
      <c r="N25" s="15">
        <f t="shared" si="4"/>
        <v>0</v>
      </c>
      <c r="O25" s="15">
        <f t="shared" si="5"/>
        <v>0</v>
      </c>
      <c r="P25" s="15">
        <f t="shared" si="6"/>
        <v>0</v>
      </c>
    </row>
    <row r="26" spans="1:16" ht="66" customHeight="1" x14ac:dyDescent="0.25">
      <c r="A26" s="12">
        <v>9</v>
      </c>
      <c r="B26" s="13"/>
      <c r="C26" s="14" t="s">
        <v>271</v>
      </c>
      <c r="D26" s="12" t="s">
        <v>55</v>
      </c>
      <c r="E26" s="15">
        <v>7.2</v>
      </c>
      <c r="F26" s="15"/>
      <c r="G26" s="15"/>
      <c r="H26" s="15">
        <f t="shared" si="0"/>
        <v>0</v>
      </c>
      <c r="I26" s="15"/>
      <c r="J26" s="15"/>
      <c r="K26" s="15">
        <f t="shared" si="1"/>
        <v>0</v>
      </c>
      <c r="L26" s="15">
        <f t="shared" si="2"/>
        <v>0</v>
      </c>
      <c r="M26" s="15">
        <f t="shared" si="3"/>
        <v>0</v>
      </c>
      <c r="N26" s="15">
        <f t="shared" si="4"/>
        <v>0</v>
      </c>
      <c r="O26" s="15">
        <f t="shared" si="5"/>
        <v>0</v>
      </c>
      <c r="P26" s="15">
        <f t="shared" si="6"/>
        <v>0</v>
      </c>
    </row>
    <row r="27" spans="1:16" ht="79.5" customHeight="1" x14ac:dyDescent="0.25">
      <c r="A27" s="12">
        <v>10</v>
      </c>
      <c r="B27" s="13"/>
      <c r="C27" s="14" t="s">
        <v>272</v>
      </c>
      <c r="D27" s="12" t="s">
        <v>56</v>
      </c>
      <c r="E27" s="15">
        <v>1</v>
      </c>
      <c r="F27" s="15"/>
      <c r="G27" s="15"/>
      <c r="H27" s="15">
        <f t="shared" si="0"/>
        <v>0</v>
      </c>
      <c r="I27" s="15"/>
      <c r="J27" s="15"/>
      <c r="K27" s="15">
        <f t="shared" si="1"/>
        <v>0</v>
      </c>
      <c r="L27" s="15">
        <f t="shared" si="2"/>
        <v>0</v>
      </c>
      <c r="M27" s="15">
        <f t="shared" si="3"/>
        <v>0</v>
      </c>
      <c r="N27" s="15">
        <f t="shared" si="4"/>
        <v>0</v>
      </c>
      <c r="O27" s="15">
        <f t="shared" si="5"/>
        <v>0</v>
      </c>
      <c r="P27" s="15">
        <f t="shared" si="6"/>
        <v>0</v>
      </c>
    </row>
    <row r="28" spans="1:16" ht="76.5" x14ac:dyDescent="0.25">
      <c r="A28" s="12">
        <v>11</v>
      </c>
      <c r="B28" s="13"/>
      <c r="C28" s="14" t="s">
        <v>273</v>
      </c>
      <c r="D28" s="12" t="s">
        <v>56</v>
      </c>
      <c r="E28" s="15">
        <v>1</v>
      </c>
      <c r="F28" s="15"/>
      <c r="G28" s="15"/>
      <c r="H28" s="15">
        <f t="shared" si="0"/>
        <v>0</v>
      </c>
      <c r="I28" s="15"/>
      <c r="J28" s="15"/>
      <c r="K28" s="15">
        <f t="shared" si="1"/>
        <v>0</v>
      </c>
      <c r="L28" s="15">
        <f t="shared" si="2"/>
        <v>0</v>
      </c>
      <c r="M28" s="15">
        <f t="shared" si="3"/>
        <v>0</v>
      </c>
      <c r="N28" s="15">
        <f t="shared" si="4"/>
        <v>0</v>
      </c>
      <c r="O28" s="15">
        <f t="shared" si="5"/>
        <v>0</v>
      </c>
      <c r="P28" s="15">
        <f t="shared" si="6"/>
        <v>0</v>
      </c>
    </row>
    <row r="29" spans="1:16" ht="79.5" customHeight="1" x14ac:dyDescent="0.25">
      <c r="A29" s="12">
        <v>12</v>
      </c>
      <c r="B29" s="13"/>
      <c r="C29" s="14" t="s">
        <v>274</v>
      </c>
      <c r="D29" s="12" t="s">
        <v>56</v>
      </c>
      <c r="E29" s="15">
        <v>4</v>
      </c>
      <c r="F29" s="15"/>
      <c r="G29" s="15"/>
      <c r="H29" s="15">
        <f t="shared" si="0"/>
        <v>0</v>
      </c>
      <c r="I29" s="15"/>
      <c r="J29" s="15"/>
      <c r="K29" s="15">
        <f t="shared" si="1"/>
        <v>0</v>
      </c>
      <c r="L29" s="15">
        <f t="shared" si="2"/>
        <v>0</v>
      </c>
      <c r="M29" s="15">
        <f t="shared" si="3"/>
        <v>0</v>
      </c>
      <c r="N29" s="15">
        <f t="shared" si="4"/>
        <v>0</v>
      </c>
      <c r="O29" s="15">
        <f t="shared" si="5"/>
        <v>0</v>
      </c>
      <c r="P29" s="15">
        <f t="shared" si="6"/>
        <v>0</v>
      </c>
    </row>
    <row r="30" spans="1:16" ht="63.75" customHeight="1" x14ac:dyDescent="0.25">
      <c r="A30" s="12">
        <v>13</v>
      </c>
      <c r="B30" s="13"/>
      <c r="C30" s="14" t="s">
        <v>208</v>
      </c>
      <c r="D30" s="12" t="s">
        <v>56</v>
      </c>
      <c r="E30" s="15">
        <v>2</v>
      </c>
      <c r="F30" s="15"/>
      <c r="G30" s="15"/>
      <c r="H30" s="15">
        <f t="shared" si="0"/>
        <v>0</v>
      </c>
      <c r="I30" s="15"/>
      <c r="J30" s="15"/>
      <c r="K30" s="15">
        <f t="shared" si="1"/>
        <v>0</v>
      </c>
      <c r="L30" s="15">
        <f t="shared" si="2"/>
        <v>0</v>
      </c>
      <c r="M30" s="15">
        <f t="shared" si="3"/>
        <v>0</v>
      </c>
      <c r="N30" s="15">
        <f t="shared" si="4"/>
        <v>0</v>
      </c>
      <c r="O30" s="15">
        <f t="shared" si="5"/>
        <v>0</v>
      </c>
      <c r="P30" s="15">
        <f t="shared" si="6"/>
        <v>0</v>
      </c>
    </row>
    <row r="31" spans="1:16" ht="71.25" customHeight="1" x14ac:dyDescent="0.25">
      <c r="A31" s="12">
        <v>14</v>
      </c>
      <c r="B31" s="13"/>
      <c r="C31" s="14" t="s">
        <v>275</v>
      </c>
      <c r="D31" s="12" t="s">
        <v>56</v>
      </c>
      <c r="E31" s="15">
        <v>18</v>
      </c>
      <c r="F31" s="15"/>
      <c r="G31" s="15"/>
      <c r="H31" s="15">
        <f t="shared" si="0"/>
        <v>0</v>
      </c>
      <c r="I31" s="15"/>
      <c r="J31" s="15"/>
      <c r="K31" s="15">
        <f t="shared" si="1"/>
        <v>0</v>
      </c>
      <c r="L31" s="15">
        <f t="shared" si="2"/>
        <v>0</v>
      </c>
      <c r="M31" s="15">
        <f t="shared" si="3"/>
        <v>0</v>
      </c>
      <c r="N31" s="15">
        <f t="shared" si="4"/>
        <v>0</v>
      </c>
      <c r="O31" s="15">
        <f t="shared" si="5"/>
        <v>0</v>
      </c>
      <c r="P31" s="15">
        <f t="shared" si="6"/>
        <v>0</v>
      </c>
    </row>
    <row r="32" spans="1:16" ht="69" customHeight="1" x14ac:dyDescent="0.25">
      <c r="A32" s="12">
        <v>15</v>
      </c>
      <c r="B32" s="13"/>
      <c r="C32" s="14" t="s">
        <v>276</v>
      </c>
      <c r="D32" s="12" t="s">
        <v>56</v>
      </c>
      <c r="E32" s="15">
        <v>4</v>
      </c>
      <c r="F32" s="15"/>
      <c r="G32" s="15"/>
      <c r="H32" s="15">
        <f t="shared" si="0"/>
        <v>0</v>
      </c>
      <c r="I32" s="15"/>
      <c r="J32" s="15"/>
      <c r="K32" s="15">
        <f t="shared" si="1"/>
        <v>0</v>
      </c>
      <c r="L32" s="15">
        <f t="shared" si="2"/>
        <v>0</v>
      </c>
      <c r="M32" s="15">
        <f t="shared" si="3"/>
        <v>0</v>
      </c>
      <c r="N32" s="15">
        <f t="shared" si="4"/>
        <v>0</v>
      </c>
      <c r="O32" s="15">
        <f t="shared" si="5"/>
        <v>0</v>
      </c>
      <c r="P32" s="15">
        <f t="shared" si="6"/>
        <v>0</v>
      </c>
    </row>
    <row r="33" spans="1:16" ht="88.5" customHeight="1" x14ac:dyDescent="0.25">
      <c r="A33" s="12">
        <v>16</v>
      </c>
      <c r="B33" s="13"/>
      <c r="C33" s="14" t="s">
        <v>277</v>
      </c>
      <c r="D33" s="12" t="s">
        <v>56</v>
      </c>
      <c r="E33" s="15">
        <v>5</v>
      </c>
      <c r="F33" s="15"/>
      <c r="G33" s="15"/>
      <c r="H33" s="15">
        <f t="shared" si="0"/>
        <v>0</v>
      </c>
      <c r="I33" s="15"/>
      <c r="J33" s="15"/>
      <c r="K33" s="15">
        <f t="shared" si="1"/>
        <v>0</v>
      </c>
      <c r="L33" s="15">
        <f t="shared" si="2"/>
        <v>0</v>
      </c>
      <c r="M33" s="15">
        <f t="shared" si="3"/>
        <v>0</v>
      </c>
      <c r="N33" s="15">
        <f t="shared" si="4"/>
        <v>0</v>
      </c>
      <c r="O33" s="15">
        <f t="shared" si="5"/>
        <v>0</v>
      </c>
      <c r="P33" s="15">
        <f t="shared" si="6"/>
        <v>0</v>
      </c>
    </row>
    <row r="34" spans="1:16" ht="63.75" customHeight="1" x14ac:dyDescent="0.25">
      <c r="A34" s="12">
        <v>17</v>
      </c>
      <c r="B34" s="13"/>
      <c r="C34" s="14" t="s">
        <v>278</v>
      </c>
      <c r="D34" s="12" t="s">
        <v>56</v>
      </c>
      <c r="E34" s="15">
        <v>6</v>
      </c>
      <c r="F34" s="15"/>
      <c r="G34" s="15"/>
      <c r="H34" s="15">
        <f t="shared" si="0"/>
        <v>0</v>
      </c>
      <c r="I34" s="15"/>
      <c r="J34" s="15"/>
      <c r="K34" s="15">
        <f t="shared" si="1"/>
        <v>0</v>
      </c>
      <c r="L34" s="15">
        <f t="shared" si="2"/>
        <v>0</v>
      </c>
      <c r="M34" s="15">
        <f t="shared" si="3"/>
        <v>0</v>
      </c>
      <c r="N34" s="15">
        <f t="shared" si="4"/>
        <v>0</v>
      </c>
      <c r="O34" s="15">
        <f t="shared" si="5"/>
        <v>0</v>
      </c>
      <c r="P34" s="15">
        <f t="shared" si="6"/>
        <v>0</v>
      </c>
    </row>
    <row r="35" spans="1:16" ht="63.75" customHeight="1" x14ac:dyDescent="0.25">
      <c r="A35" s="12">
        <v>18</v>
      </c>
      <c r="B35" s="13"/>
      <c r="C35" s="14" t="s">
        <v>211</v>
      </c>
      <c r="D35" s="12" t="s">
        <v>56</v>
      </c>
      <c r="E35" s="15">
        <v>10</v>
      </c>
      <c r="F35" s="15"/>
      <c r="G35" s="15"/>
      <c r="H35" s="15">
        <f t="shared" si="0"/>
        <v>0</v>
      </c>
      <c r="I35" s="15"/>
      <c r="J35" s="15"/>
      <c r="K35" s="15">
        <f t="shared" si="1"/>
        <v>0</v>
      </c>
      <c r="L35" s="15">
        <f t="shared" si="2"/>
        <v>0</v>
      </c>
      <c r="M35" s="15">
        <f t="shared" si="3"/>
        <v>0</v>
      </c>
      <c r="N35" s="15">
        <f t="shared" si="4"/>
        <v>0</v>
      </c>
      <c r="O35" s="15">
        <f t="shared" si="5"/>
        <v>0</v>
      </c>
      <c r="P35" s="15">
        <f t="shared" si="6"/>
        <v>0</v>
      </c>
    </row>
    <row r="36" spans="1:16" ht="73.5" customHeight="1" x14ac:dyDescent="0.25">
      <c r="A36" s="12">
        <v>19</v>
      </c>
      <c r="B36" s="13"/>
      <c r="C36" s="14" t="s">
        <v>253</v>
      </c>
      <c r="D36" s="12" t="s">
        <v>56</v>
      </c>
      <c r="E36" s="15">
        <v>9</v>
      </c>
      <c r="F36" s="15"/>
      <c r="G36" s="15"/>
      <c r="H36" s="15">
        <f t="shared" si="0"/>
        <v>0</v>
      </c>
      <c r="I36" s="15"/>
      <c r="J36" s="15"/>
      <c r="K36" s="15">
        <f t="shared" si="1"/>
        <v>0</v>
      </c>
      <c r="L36" s="15">
        <f t="shared" si="2"/>
        <v>0</v>
      </c>
      <c r="M36" s="15">
        <f t="shared" si="3"/>
        <v>0</v>
      </c>
      <c r="N36" s="15">
        <f t="shared" si="4"/>
        <v>0</v>
      </c>
      <c r="O36" s="15">
        <f t="shared" si="5"/>
        <v>0</v>
      </c>
      <c r="P36" s="15">
        <f t="shared" si="6"/>
        <v>0</v>
      </c>
    </row>
    <row r="37" spans="1:16" ht="66" customHeight="1" x14ac:dyDescent="0.25">
      <c r="A37" s="12">
        <v>20</v>
      </c>
      <c r="B37" s="13"/>
      <c r="C37" s="14" t="s">
        <v>212</v>
      </c>
      <c r="D37" s="12" t="s">
        <v>56</v>
      </c>
      <c r="E37" s="15">
        <v>1</v>
      </c>
      <c r="F37" s="15"/>
      <c r="G37" s="15"/>
      <c r="H37" s="15">
        <f t="shared" si="0"/>
        <v>0</v>
      </c>
      <c r="I37" s="15"/>
      <c r="J37" s="15"/>
      <c r="K37" s="15">
        <f t="shared" si="1"/>
        <v>0</v>
      </c>
      <c r="L37" s="15">
        <f t="shared" si="2"/>
        <v>0</v>
      </c>
      <c r="M37" s="15">
        <f t="shared" si="3"/>
        <v>0</v>
      </c>
      <c r="N37" s="15">
        <f t="shared" si="4"/>
        <v>0</v>
      </c>
      <c r="O37" s="15">
        <f t="shared" si="5"/>
        <v>0</v>
      </c>
      <c r="P37" s="15">
        <f t="shared" si="6"/>
        <v>0</v>
      </c>
    </row>
    <row r="38" spans="1:16" ht="42" customHeight="1" x14ac:dyDescent="0.25">
      <c r="A38" s="12">
        <v>21</v>
      </c>
      <c r="B38" s="13"/>
      <c r="C38" s="14" t="s">
        <v>213</v>
      </c>
      <c r="D38" s="12" t="s">
        <v>57</v>
      </c>
      <c r="E38" s="15">
        <v>30</v>
      </c>
      <c r="F38" s="15"/>
      <c r="G38" s="15"/>
      <c r="H38" s="15">
        <f t="shared" si="0"/>
        <v>0</v>
      </c>
      <c r="I38" s="15"/>
      <c r="J38" s="15"/>
      <c r="K38" s="15">
        <f t="shared" si="1"/>
        <v>0</v>
      </c>
      <c r="L38" s="15">
        <f t="shared" si="2"/>
        <v>0</v>
      </c>
      <c r="M38" s="15">
        <f t="shared" si="3"/>
        <v>0</v>
      </c>
      <c r="N38" s="15">
        <f t="shared" si="4"/>
        <v>0</v>
      </c>
      <c r="O38" s="15">
        <f t="shared" si="5"/>
        <v>0</v>
      </c>
      <c r="P38" s="15">
        <f t="shared" si="6"/>
        <v>0</v>
      </c>
    </row>
    <row r="39" spans="1:16" ht="30.75" customHeight="1" x14ac:dyDescent="0.25">
      <c r="A39" s="12">
        <v>22</v>
      </c>
      <c r="B39" s="13"/>
      <c r="C39" s="14" t="s">
        <v>165</v>
      </c>
      <c r="D39" s="12" t="s">
        <v>57</v>
      </c>
      <c r="E39" s="15">
        <v>30</v>
      </c>
      <c r="F39" s="15"/>
      <c r="G39" s="15"/>
      <c r="H39" s="15">
        <f t="shared" si="0"/>
        <v>0</v>
      </c>
      <c r="I39" s="15"/>
      <c r="J39" s="15"/>
      <c r="K39" s="15">
        <f t="shared" si="1"/>
        <v>0</v>
      </c>
      <c r="L39" s="15">
        <f t="shared" si="2"/>
        <v>0</v>
      </c>
      <c r="M39" s="15">
        <f t="shared" si="3"/>
        <v>0</v>
      </c>
      <c r="N39" s="15">
        <f t="shared" si="4"/>
        <v>0</v>
      </c>
      <c r="O39" s="15">
        <f t="shared" si="5"/>
        <v>0</v>
      </c>
      <c r="P39" s="15">
        <f t="shared" si="6"/>
        <v>0</v>
      </c>
    </row>
    <row r="40" spans="1:16" ht="39.75" customHeight="1" x14ac:dyDescent="0.25">
      <c r="A40" s="12">
        <v>23</v>
      </c>
      <c r="B40" s="13"/>
      <c r="C40" s="14" t="s">
        <v>279</v>
      </c>
      <c r="D40" s="12" t="s">
        <v>57</v>
      </c>
      <c r="E40" s="15">
        <v>1</v>
      </c>
      <c r="F40" s="15"/>
      <c r="G40" s="15"/>
      <c r="H40" s="15">
        <f t="shared" si="0"/>
        <v>0</v>
      </c>
      <c r="I40" s="15"/>
      <c r="J40" s="15"/>
      <c r="K40" s="15">
        <f t="shared" si="1"/>
        <v>0</v>
      </c>
      <c r="L40" s="15">
        <f t="shared" si="2"/>
        <v>0</v>
      </c>
      <c r="M40" s="15">
        <f t="shared" si="3"/>
        <v>0</v>
      </c>
      <c r="N40" s="15">
        <f t="shared" si="4"/>
        <v>0</v>
      </c>
      <c r="O40" s="15">
        <f t="shared" si="5"/>
        <v>0</v>
      </c>
      <c r="P40" s="15">
        <f t="shared" si="6"/>
        <v>0</v>
      </c>
    </row>
    <row r="41" spans="1:16" ht="81" customHeight="1" x14ac:dyDescent="0.25">
      <c r="A41" s="12">
        <v>24</v>
      </c>
      <c r="B41" s="13"/>
      <c r="C41" s="14" t="s">
        <v>214</v>
      </c>
      <c r="D41" s="12" t="s">
        <v>57</v>
      </c>
      <c r="E41" s="56">
        <v>111</v>
      </c>
      <c r="F41" s="15"/>
      <c r="G41" s="15"/>
      <c r="H41" s="15">
        <f t="shared" si="0"/>
        <v>0</v>
      </c>
      <c r="I41" s="15"/>
      <c r="J41" s="15"/>
      <c r="K41" s="15">
        <f t="shared" si="1"/>
        <v>0</v>
      </c>
      <c r="L41" s="15">
        <f t="shared" si="2"/>
        <v>0</v>
      </c>
      <c r="M41" s="15">
        <f t="shared" si="3"/>
        <v>0</v>
      </c>
      <c r="N41" s="15">
        <f t="shared" si="4"/>
        <v>0</v>
      </c>
      <c r="O41" s="15">
        <f t="shared" si="5"/>
        <v>0</v>
      </c>
      <c r="P41" s="15">
        <f t="shared" si="6"/>
        <v>0</v>
      </c>
    </row>
    <row r="42" spans="1:16" ht="92.25" customHeight="1" x14ac:dyDescent="0.25">
      <c r="A42" s="12">
        <v>25</v>
      </c>
      <c r="B42" s="13"/>
      <c r="C42" s="14" t="s">
        <v>280</v>
      </c>
      <c r="D42" s="12" t="s">
        <v>57</v>
      </c>
      <c r="E42" s="56">
        <v>78</v>
      </c>
      <c r="F42" s="15"/>
      <c r="G42" s="15"/>
      <c r="H42" s="15">
        <f t="shared" si="0"/>
        <v>0</v>
      </c>
      <c r="I42" s="15"/>
      <c r="J42" s="15"/>
      <c r="K42" s="15">
        <f t="shared" si="1"/>
        <v>0</v>
      </c>
      <c r="L42" s="15">
        <f t="shared" si="2"/>
        <v>0</v>
      </c>
      <c r="M42" s="15">
        <f t="shared" si="3"/>
        <v>0</v>
      </c>
      <c r="N42" s="15">
        <f t="shared" si="4"/>
        <v>0</v>
      </c>
      <c r="O42" s="15">
        <f t="shared" si="5"/>
        <v>0</v>
      </c>
      <c r="P42" s="15">
        <f t="shared" si="6"/>
        <v>0</v>
      </c>
    </row>
    <row r="43" spans="1:16" ht="66.75" customHeight="1" x14ac:dyDescent="0.25">
      <c r="A43" s="12">
        <v>26</v>
      </c>
      <c r="B43" s="13"/>
      <c r="C43" s="14" t="s">
        <v>281</v>
      </c>
      <c r="D43" s="12" t="s">
        <v>56</v>
      </c>
      <c r="E43" s="15">
        <v>15</v>
      </c>
      <c r="F43" s="15"/>
      <c r="G43" s="15"/>
      <c r="H43" s="15">
        <f t="shared" si="0"/>
        <v>0</v>
      </c>
      <c r="I43" s="15"/>
      <c r="J43" s="15"/>
      <c r="K43" s="15">
        <f t="shared" si="1"/>
        <v>0</v>
      </c>
      <c r="L43" s="15">
        <f t="shared" si="2"/>
        <v>0</v>
      </c>
      <c r="M43" s="15">
        <f t="shared" si="3"/>
        <v>0</v>
      </c>
      <c r="N43" s="15">
        <f t="shared" si="4"/>
        <v>0</v>
      </c>
      <c r="O43" s="15">
        <f t="shared" si="5"/>
        <v>0</v>
      </c>
      <c r="P43" s="15">
        <f t="shared" si="6"/>
        <v>0</v>
      </c>
    </row>
    <row r="44" spans="1:16" ht="64.5" customHeight="1" x14ac:dyDescent="0.25">
      <c r="A44" s="12">
        <v>27</v>
      </c>
      <c r="B44" s="40"/>
      <c r="C44" s="41" t="s">
        <v>282</v>
      </c>
      <c r="D44" s="12" t="s">
        <v>56</v>
      </c>
      <c r="E44" s="15">
        <v>15</v>
      </c>
      <c r="F44" s="15"/>
      <c r="G44" s="15"/>
      <c r="H44" s="15">
        <f t="shared" si="0"/>
        <v>0</v>
      </c>
      <c r="I44" s="15"/>
      <c r="J44" s="15"/>
      <c r="K44" s="15">
        <f t="shared" si="1"/>
        <v>0</v>
      </c>
      <c r="L44" s="15">
        <f t="shared" si="2"/>
        <v>0</v>
      </c>
      <c r="M44" s="15">
        <f t="shared" si="3"/>
        <v>0</v>
      </c>
      <c r="N44" s="15">
        <f t="shared" si="4"/>
        <v>0</v>
      </c>
      <c r="O44" s="15">
        <f t="shared" si="5"/>
        <v>0</v>
      </c>
      <c r="P44" s="15">
        <f t="shared" si="6"/>
        <v>0</v>
      </c>
    </row>
    <row r="45" spans="1:16" ht="68.25" customHeight="1" x14ac:dyDescent="0.25">
      <c r="A45" s="12">
        <v>28</v>
      </c>
      <c r="B45" s="40"/>
      <c r="C45" s="41" t="s">
        <v>283</v>
      </c>
      <c r="D45" s="12" t="s">
        <v>56</v>
      </c>
      <c r="E45" s="15">
        <v>1</v>
      </c>
      <c r="F45" s="15"/>
      <c r="G45" s="15"/>
      <c r="H45" s="15">
        <f t="shared" si="0"/>
        <v>0</v>
      </c>
      <c r="I45" s="15"/>
      <c r="J45" s="15"/>
      <c r="K45" s="15">
        <f t="shared" si="1"/>
        <v>0</v>
      </c>
      <c r="L45" s="15">
        <f t="shared" si="2"/>
        <v>0</v>
      </c>
      <c r="M45" s="15">
        <f t="shared" si="3"/>
        <v>0</v>
      </c>
      <c r="N45" s="15">
        <f t="shared" si="4"/>
        <v>0</v>
      </c>
      <c r="O45" s="15">
        <f t="shared" si="5"/>
        <v>0</v>
      </c>
      <c r="P45" s="15">
        <f t="shared" si="6"/>
        <v>0</v>
      </c>
    </row>
    <row r="46" spans="1:16" ht="62.25" customHeight="1" x14ac:dyDescent="0.25">
      <c r="A46" s="12">
        <v>29</v>
      </c>
      <c r="B46" s="40"/>
      <c r="C46" s="41" t="s">
        <v>216</v>
      </c>
      <c r="D46" s="12" t="s">
        <v>56</v>
      </c>
      <c r="E46" s="15">
        <v>17</v>
      </c>
      <c r="F46" s="15"/>
      <c r="G46" s="15"/>
      <c r="H46" s="15">
        <f t="shared" si="0"/>
        <v>0</v>
      </c>
      <c r="I46" s="15"/>
      <c r="J46" s="15"/>
      <c r="K46" s="15">
        <f t="shared" si="1"/>
        <v>0</v>
      </c>
      <c r="L46" s="15">
        <f t="shared" si="2"/>
        <v>0</v>
      </c>
      <c r="M46" s="15">
        <f t="shared" si="3"/>
        <v>0</v>
      </c>
      <c r="N46" s="15">
        <f t="shared" si="4"/>
        <v>0</v>
      </c>
      <c r="O46" s="15">
        <f t="shared" si="5"/>
        <v>0</v>
      </c>
      <c r="P46" s="15">
        <f t="shared" si="6"/>
        <v>0</v>
      </c>
    </row>
    <row r="47" spans="1:16" ht="41.25" customHeight="1" x14ac:dyDescent="0.25">
      <c r="A47" s="12">
        <v>30</v>
      </c>
      <c r="B47" s="40"/>
      <c r="C47" s="41" t="s">
        <v>256</v>
      </c>
      <c r="D47" s="12" t="s">
        <v>56</v>
      </c>
      <c r="E47" s="15">
        <v>5</v>
      </c>
      <c r="F47" s="15"/>
      <c r="G47" s="15"/>
      <c r="H47" s="15">
        <f t="shared" si="0"/>
        <v>0</v>
      </c>
      <c r="I47" s="15"/>
      <c r="J47" s="15"/>
      <c r="K47" s="15">
        <f t="shared" si="1"/>
        <v>0</v>
      </c>
      <c r="L47" s="15">
        <f t="shared" si="2"/>
        <v>0</v>
      </c>
      <c r="M47" s="15">
        <f t="shared" si="3"/>
        <v>0</v>
      </c>
      <c r="N47" s="15">
        <f t="shared" si="4"/>
        <v>0</v>
      </c>
      <c r="O47" s="15">
        <f t="shared" si="5"/>
        <v>0</v>
      </c>
      <c r="P47" s="15">
        <f t="shared" si="6"/>
        <v>0</v>
      </c>
    </row>
    <row r="48" spans="1:16" ht="41.25" customHeight="1" x14ac:dyDescent="0.25">
      <c r="A48" s="12">
        <v>31</v>
      </c>
      <c r="B48" s="40"/>
      <c r="C48" s="41" t="s">
        <v>220</v>
      </c>
      <c r="D48" s="12" t="s">
        <v>55</v>
      </c>
      <c r="E48" s="42">
        <v>936.4</v>
      </c>
      <c r="F48" s="15"/>
      <c r="G48" s="15"/>
      <c r="H48" s="15">
        <f t="shared" si="0"/>
        <v>0</v>
      </c>
      <c r="I48" s="15"/>
      <c r="J48" s="15"/>
      <c r="K48" s="15">
        <f t="shared" si="1"/>
        <v>0</v>
      </c>
      <c r="L48" s="15">
        <f t="shared" si="2"/>
        <v>0</v>
      </c>
      <c r="M48" s="15">
        <f t="shared" si="3"/>
        <v>0</v>
      </c>
      <c r="N48" s="15">
        <f t="shared" si="4"/>
        <v>0</v>
      </c>
      <c r="O48" s="15">
        <f t="shared" si="5"/>
        <v>0</v>
      </c>
      <c r="P48" s="15">
        <f t="shared" si="6"/>
        <v>0</v>
      </c>
    </row>
    <row r="49" spans="1:16" ht="40.5" customHeight="1" x14ac:dyDescent="0.25">
      <c r="A49" s="12">
        <v>32</v>
      </c>
      <c r="B49" s="40"/>
      <c r="C49" s="41" t="s">
        <v>284</v>
      </c>
      <c r="D49" s="12" t="s">
        <v>59</v>
      </c>
      <c r="E49" s="42">
        <v>166.4</v>
      </c>
      <c r="F49" s="15"/>
      <c r="G49" s="15"/>
      <c r="H49" s="15">
        <f t="shared" si="0"/>
        <v>0</v>
      </c>
      <c r="I49" s="15"/>
      <c r="J49" s="15"/>
      <c r="K49" s="15">
        <f t="shared" si="1"/>
        <v>0</v>
      </c>
      <c r="L49" s="15">
        <f t="shared" si="2"/>
        <v>0</v>
      </c>
      <c r="M49" s="15">
        <f t="shared" si="3"/>
        <v>0</v>
      </c>
      <c r="N49" s="15">
        <f t="shared" si="4"/>
        <v>0</v>
      </c>
      <c r="O49" s="15">
        <f t="shared" si="5"/>
        <v>0</v>
      </c>
      <c r="P49" s="15">
        <f t="shared" si="6"/>
        <v>0</v>
      </c>
    </row>
    <row r="50" spans="1:16" ht="39" customHeight="1" x14ac:dyDescent="0.25">
      <c r="A50" s="12">
        <v>33</v>
      </c>
      <c r="B50" s="40"/>
      <c r="C50" s="41" t="s">
        <v>221</v>
      </c>
      <c r="D50" s="12" t="s">
        <v>59</v>
      </c>
      <c r="E50" s="42">
        <v>1333.24</v>
      </c>
      <c r="F50" s="15"/>
      <c r="G50" s="15"/>
      <c r="H50" s="15">
        <f t="shared" si="0"/>
        <v>0</v>
      </c>
      <c r="I50" s="15"/>
      <c r="J50" s="15"/>
      <c r="K50" s="15">
        <f t="shared" si="1"/>
        <v>0</v>
      </c>
      <c r="L50" s="15">
        <f t="shared" si="2"/>
        <v>0</v>
      </c>
      <c r="M50" s="15">
        <f t="shared" si="3"/>
        <v>0</v>
      </c>
      <c r="N50" s="15">
        <f t="shared" si="4"/>
        <v>0</v>
      </c>
      <c r="O50" s="15">
        <f t="shared" si="5"/>
        <v>0</v>
      </c>
      <c r="P50" s="15">
        <f t="shared" si="6"/>
        <v>0</v>
      </c>
    </row>
    <row r="51" spans="1:16" ht="56.25" customHeight="1" x14ac:dyDescent="0.25">
      <c r="A51" s="12">
        <v>34</v>
      </c>
      <c r="B51" s="40"/>
      <c r="C51" s="41" t="s">
        <v>285</v>
      </c>
      <c r="D51" s="12" t="s">
        <v>59</v>
      </c>
      <c r="E51" s="42">
        <v>7.7</v>
      </c>
      <c r="F51" s="15"/>
      <c r="G51" s="15"/>
      <c r="H51" s="15">
        <f t="shared" si="0"/>
        <v>0</v>
      </c>
      <c r="I51" s="15"/>
      <c r="J51" s="15"/>
      <c r="K51" s="15">
        <f t="shared" si="1"/>
        <v>0</v>
      </c>
      <c r="L51" s="15">
        <f t="shared" si="2"/>
        <v>0</v>
      </c>
      <c r="M51" s="15">
        <f t="shared" si="3"/>
        <v>0</v>
      </c>
      <c r="N51" s="15">
        <f t="shared" si="4"/>
        <v>0</v>
      </c>
      <c r="O51" s="15">
        <f t="shared" si="5"/>
        <v>0</v>
      </c>
      <c r="P51" s="15">
        <f t="shared" si="6"/>
        <v>0</v>
      </c>
    </row>
    <row r="52" spans="1:16" ht="30.75" customHeight="1" x14ac:dyDescent="0.25">
      <c r="A52" s="12">
        <v>35</v>
      </c>
      <c r="B52" s="40"/>
      <c r="C52" s="41" t="s">
        <v>121</v>
      </c>
      <c r="D52" s="12" t="s">
        <v>59</v>
      </c>
      <c r="E52" s="42">
        <v>699.3</v>
      </c>
      <c r="F52" s="15"/>
      <c r="G52" s="15"/>
      <c r="H52" s="15">
        <f t="shared" ref="H52:H56" si="7">ROUND(F52*G52,2)</f>
        <v>0</v>
      </c>
      <c r="I52" s="15"/>
      <c r="J52" s="15"/>
      <c r="K52" s="15">
        <f t="shared" ref="K52:K56" si="8">SUM(H52:J52)</f>
        <v>0</v>
      </c>
      <c r="L52" s="15">
        <f t="shared" ref="L52:L56" si="9">ROUND(F52*E52,2)</f>
        <v>0</v>
      </c>
      <c r="M52" s="15">
        <f t="shared" ref="M52:M56" si="10">ROUND(H52*E52,2)</f>
        <v>0</v>
      </c>
      <c r="N52" s="15">
        <f t="shared" ref="N52:N56" si="11">ROUND(I52*E52,2)</f>
        <v>0</v>
      </c>
      <c r="O52" s="15">
        <f t="shared" ref="O52:O56" si="12">ROUND(J52*E52,2)</f>
        <v>0</v>
      </c>
      <c r="P52" s="15">
        <f t="shared" ref="P52:P56" si="13">SUM(M52:O52)</f>
        <v>0</v>
      </c>
    </row>
    <row r="53" spans="1:16" ht="30" customHeight="1" x14ac:dyDescent="0.25">
      <c r="A53" s="12">
        <v>36</v>
      </c>
      <c r="B53" s="40"/>
      <c r="C53" s="41" t="s">
        <v>286</v>
      </c>
      <c r="D53" s="12" t="s">
        <v>55</v>
      </c>
      <c r="E53" s="42">
        <v>11.1</v>
      </c>
      <c r="F53" s="15"/>
      <c r="G53" s="15"/>
      <c r="H53" s="15">
        <f t="shared" si="7"/>
        <v>0</v>
      </c>
      <c r="I53" s="15"/>
      <c r="J53" s="15"/>
      <c r="K53" s="15">
        <f t="shared" si="8"/>
        <v>0</v>
      </c>
      <c r="L53" s="15">
        <f t="shared" si="9"/>
        <v>0</v>
      </c>
      <c r="M53" s="15">
        <f t="shared" si="10"/>
        <v>0</v>
      </c>
      <c r="N53" s="15">
        <f t="shared" si="11"/>
        <v>0</v>
      </c>
      <c r="O53" s="15">
        <f t="shared" si="12"/>
        <v>0</v>
      </c>
      <c r="P53" s="15">
        <f t="shared" si="13"/>
        <v>0</v>
      </c>
    </row>
    <row r="54" spans="1:16" ht="54" customHeight="1" x14ac:dyDescent="0.25">
      <c r="A54" s="12">
        <v>37</v>
      </c>
      <c r="B54" s="40"/>
      <c r="C54" s="41" t="s">
        <v>227</v>
      </c>
      <c r="D54" s="12" t="s">
        <v>59</v>
      </c>
      <c r="E54" s="42">
        <v>166.4</v>
      </c>
      <c r="F54" s="15"/>
      <c r="G54" s="15"/>
      <c r="H54" s="15">
        <f t="shared" si="7"/>
        <v>0</v>
      </c>
      <c r="I54" s="15"/>
      <c r="J54" s="15"/>
      <c r="K54" s="15">
        <f t="shared" si="8"/>
        <v>0</v>
      </c>
      <c r="L54" s="15">
        <f t="shared" si="9"/>
        <v>0</v>
      </c>
      <c r="M54" s="15">
        <f t="shared" si="10"/>
        <v>0</v>
      </c>
      <c r="N54" s="15">
        <f t="shared" si="11"/>
        <v>0</v>
      </c>
      <c r="O54" s="15">
        <f t="shared" si="12"/>
        <v>0</v>
      </c>
      <c r="P54" s="15">
        <f t="shared" si="13"/>
        <v>0</v>
      </c>
    </row>
    <row r="55" spans="1:16" ht="54" customHeight="1" x14ac:dyDescent="0.25">
      <c r="A55" s="12">
        <v>38</v>
      </c>
      <c r="B55" s="40"/>
      <c r="C55" s="41" t="s">
        <v>224</v>
      </c>
      <c r="D55" s="12" t="s">
        <v>59</v>
      </c>
      <c r="E55" s="42">
        <v>1333.24</v>
      </c>
      <c r="F55" s="15"/>
      <c r="G55" s="15"/>
      <c r="H55" s="15">
        <f t="shared" si="7"/>
        <v>0</v>
      </c>
      <c r="I55" s="15"/>
      <c r="J55" s="15"/>
      <c r="K55" s="15">
        <f t="shared" si="8"/>
        <v>0</v>
      </c>
      <c r="L55" s="15">
        <f t="shared" si="9"/>
        <v>0</v>
      </c>
      <c r="M55" s="15">
        <f t="shared" si="10"/>
        <v>0</v>
      </c>
      <c r="N55" s="15">
        <f t="shared" si="11"/>
        <v>0</v>
      </c>
      <c r="O55" s="15">
        <f t="shared" si="12"/>
        <v>0</v>
      </c>
      <c r="P55" s="15">
        <f t="shared" si="13"/>
        <v>0</v>
      </c>
    </row>
    <row r="56" spans="1:16" ht="21.75" customHeight="1" x14ac:dyDescent="0.25">
      <c r="A56" s="12">
        <v>39</v>
      </c>
      <c r="B56" s="40"/>
      <c r="C56" s="41" t="s">
        <v>225</v>
      </c>
      <c r="D56" s="12" t="s">
        <v>59</v>
      </c>
      <c r="E56" s="42">
        <v>7.7</v>
      </c>
      <c r="F56" s="15"/>
      <c r="G56" s="15"/>
      <c r="H56" s="15">
        <f t="shared" si="7"/>
        <v>0</v>
      </c>
      <c r="I56" s="15"/>
      <c r="J56" s="15"/>
      <c r="K56" s="15">
        <f t="shared" si="8"/>
        <v>0</v>
      </c>
      <c r="L56" s="15">
        <f t="shared" si="9"/>
        <v>0</v>
      </c>
      <c r="M56" s="15">
        <f t="shared" si="10"/>
        <v>0</v>
      </c>
      <c r="N56" s="15">
        <f t="shared" si="11"/>
        <v>0</v>
      </c>
      <c r="O56" s="15">
        <f t="shared" si="12"/>
        <v>0</v>
      </c>
      <c r="P56" s="15">
        <f t="shared" si="13"/>
        <v>0</v>
      </c>
    </row>
    <row r="57" spans="1:16" ht="55.5" customHeight="1" x14ac:dyDescent="0.25">
      <c r="A57" s="12">
        <v>40</v>
      </c>
      <c r="B57" s="40"/>
      <c r="C57" s="41" t="s">
        <v>226</v>
      </c>
      <c r="D57" s="12" t="s">
        <v>59</v>
      </c>
      <c r="E57" s="42">
        <v>699.3</v>
      </c>
      <c r="F57" s="15"/>
      <c r="G57" s="15"/>
      <c r="H57" s="15">
        <f t="shared" si="0"/>
        <v>0</v>
      </c>
      <c r="I57" s="15"/>
      <c r="J57" s="15"/>
      <c r="K57" s="15">
        <f t="shared" si="1"/>
        <v>0</v>
      </c>
      <c r="L57" s="15">
        <f t="shared" si="2"/>
        <v>0</v>
      </c>
      <c r="M57" s="15">
        <f t="shared" si="3"/>
        <v>0</v>
      </c>
      <c r="N57" s="15">
        <f t="shared" si="4"/>
        <v>0</v>
      </c>
      <c r="O57" s="15">
        <f t="shared" si="5"/>
        <v>0</v>
      </c>
      <c r="P57" s="15">
        <f t="shared" si="6"/>
        <v>0</v>
      </c>
    </row>
    <row r="58" spans="1:16" ht="16.5" customHeight="1" x14ac:dyDescent="0.25">
      <c r="A58" s="12">
        <v>41</v>
      </c>
      <c r="B58" s="40"/>
      <c r="C58" s="41" t="s">
        <v>287</v>
      </c>
      <c r="D58" s="39" t="s">
        <v>55</v>
      </c>
      <c r="E58" s="42">
        <v>11.1</v>
      </c>
      <c r="F58" s="15"/>
      <c r="G58" s="15"/>
      <c r="H58" s="15">
        <f t="shared" si="0"/>
        <v>0</v>
      </c>
      <c r="I58" s="15"/>
      <c r="J58" s="15"/>
      <c r="K58" s="15">
        <f t="shared" si="1"/>
        <v>0</v>
      </c>
      <c r="L58" s="15">
        <f t="shared" si="2"/>
        <v>0</v>
      </c>
      <c r="M58" s="15">
        <f t="shared" si="3"/>
        <v>0</v>
      </c>
      <c r="N58" s="15">
        <f t="shared" si="4"/>
        <v>0</v>
      </c>
      <c r="O58" s="15">
        <f t="shared" si="5"/>
        <v>0</v>
      </c>
      <c r="P58" s="15">
        <f t="shared" si="6"/>
        <v>0</v>
      </c>
    </row>
    <row r="59" spans="1:16" ht="32.25" customHeight="1" x14ac:dyDescent="0.25">
      <c r="A59" s="12">
        <v>42</v>
      </c>
      <c r="B59" s="40"/>
      <c r="C59" s="41" t="s">
        <v>288</v>
      </c>
      <c r="D59" s="12" t="s">
        <v>60</v>
      </c>
      <c r="E59" s="42">
        <v>17.100000000000001</v>
      </c>
      <c r="F59" s="15"/>
      <c r="G59" s="15"/>
      <c r="H59" s="15">
        <f t="shared" si="0"/>
        <v>0</v>
      </c>
      <c r="I59" s="15"/>
      <c r="J59" s="15"/>
      <c r="K59" s="15">
        <f t="shared" si="1"/>
        <v>0</v>
      </c>
      <c r="L59" s="15">
        <f t="shared" si="2"/>
        <v>0</v>
      </c>
      <c r="M59" s="15">
        <f t="shared" si="3"/>
        <v>0</v>
      </c>
      <c r="N59" s="15">
        <f t="shared" si="4"/>
        <v>0</v>
      </c>
      <c r="O59" s="15">
        <f t="shared" si="5"/>
        <v>0</v>
      </c>
      <c r="P59" s="15">
        <f t="shared" si="6"/>
        <v>0</v>
      </c>
    </row>
    <row r="60" spans="1:16" ht="30" customHeight="1" x14ac:dyDescent="0.25">
      <c r="A60" s="12">
        <v>43</v>
      </c>
      <c r="B60" s="40"/>
      <c r="C60" s="41" t="s">
        <v>228</v>
      </c>
      <c r="D60" s="39" t="s">
        <v>60</v>
      </c>
      <c r="E60" s="42">
        <v>419.85</v>
      </c>
      <c r="F60" s="15"/>
      <c r="G60" s="15"/>
      <c r="H60" s="15">
        <f t="shared" si="0"/>
        <v>0</v>
      </c>
      <c r="I60" s="15"/>
      <c r="J60" s="15"/>
      <c r="K60" s="15">
        <f t="shared" si="1"/>
        <v>0</v>
      </c>
      <c r="L60" s="15">
        <f t="shared" si="2"/>
        <v>0</v>
      </c>
      <c r="M60" s="15">
        <f t="shared" si="3"/>
        <v>0</v>
      </c>
      <c r="N60" s="15">
        <f t="shared" si="4"/>
        <v>0</v>
      </c>
      <c r="O60" s="15">
        <f t="shared" si="5"/>
        <v>0</v>
      </c>
      <c r="P60" s="15">
        <f t="shared" si="6"/>
        <v>0</v>
      </c>
    </row>
    <row r="61" spans="1:16" ht="30" customHeight="1" x14ac:dyDescent="0.25">
      <c r="A61" s="12">
        <v>44</v>
      </c>
      <c r="B61" s="40"/>
      <c r="C61" s="41" t="s">
        <v>229</v>
      </c>
      <c r="D61" s="39" t="s">
        <v>60</v>
      </c>
      <c r="E61" s="42">
        <v>1886.1</v>
      </c>
      <c r="F61" s="15"/>
      <c r="G61" s="15"/>
      <c r="H61" s="15">
        <f t="shared" ref="H61:H75" si="14">ROUND(F61*G61,2)</f>
        <v>0</v>
      </c>
      <c r="I61" s="15"/>
      <c r="J61" s="15"/>
      <c r="K61" s="15">
        <f t="shared" ref="K61:K75" si="15">SUM(H61:J61)</f>
        <v>0</v>
      </c>
      <c r="L61" s="15">
        <f t="shared" ref="L61:L75" si="16">ROUND(F61*E61,2)</f>
        <v>0</v>
      </c>
      <c r="M61" s="15">
        <f t="shared" ref="M61:M75" si="17">ROUND(H61*E61,2)</f>
        <v>0</v>
      </c>
      <c r="N61" s="15">
        <f t="shared" ref="N61:N75" si="18">ROUND(I61*E61,2)</f>
        <v>0</v>
      </c>
      <c r="O61" s="15">
        <f t="shared" ref="O61:O75" si="19">ROUND(J61*E61,2)</f>
        <v>0</v>
      </c>
      <c r="P61" s="15">
        <f t="shared" ref="P61:P75" si="20">SUM(M61:O61)</f>
        <v>0</v>
      </c>
    </row>
    <row r="62" spans="1:16" ht="30" customHeight="1" x14ac:dyDescent="0.25">
      <c r="A62" s="12">
        <v>45</v>
      </c>
      <c r="B62" s="40"/>
      <c r="C62" s="41" t="s">
        <v>230</v>
      </c>
      <c r="D62" s="39" t="s">
        <v>60</v>
      </c>
      <c r="E62" s="42">
        <v>506.63</v>
      </c>
      <c r="F62" s="15"/>
      <c r="G62" s="15"/>
      <c r="H62" s="15">
        <f t="shared" si="14"/>
        <v>0</v>
      </c>
      <c r="I62" s="15"/>
      <c r="J62" s="15"/>
      <c r="K62" s="15">
        <f t="shared" si="15"/>
        <v>0</v>
      </c>
      <c r="L62" s="15">
        <f t="shared" si="16"/>
        <v>0</v>
      </c>
      <c r="M62" s="15">
        <f t="shared" si="17"/>
        <v>0</v>
      </c>
      <c r="N62" s="15">
        <f t="shared" si="18"/>
        <v>0</v>
      </c>
      <c r="O62" s="15">
        <f t="shared" si="19"/>
        <v>0</v>
      </c>
      <c r="P62" s="15">
        <f t="shared" si="20"/>
        <v>0</v>
      </c>
    </row>
    <row r="63" spans="1:16" ht="53.25" customHeight="1" x14ac:dyDescent="0.25">
      <c r="A63" s="12">
        <v>46</v>
      </c>
      <c r="B63" s="40"/>
      <c r="C63" s="41" t="s">
        <v>232</v>
      </c>
      <c r="D63" s="39" t="s">
        <v>60</v>
      </c>
      <c r="E63" s="42">
        <v>937.78500000000008</v>
      </c>
      <c r="F63" s="15"/>
      <c r="G63" s="15"/>
      <c r="H63" s="15">
        <f t="shared" si="14"/>
        <v>0</v>
      </c>
      <c r="I63" s="15"/>
      <c r="J63" s="15"/>
      <c r="K63" s="15">
        <f t="shared" si="15"/>
        <v>0</v>
      </c>
      <c r="L63" s="15">
        <f t="shared" si="16"/>
        <v>0</v>
      </c>
      <c r="M63" s="15">
        <f t="shared" si="17"/>
        <v>0</v>
      </c>
      <c r="N63" s="15">
        <f t="shared" si="18"/>
        <v>0</v>
      </c>
      <c r="O63" s="15">
        <f t="shared" si="19"/>
        <v>0</v>
      </c>
      <c r="P63" s="15">
        <f t="shared" si="20"/>
        <v>0</v>
      </c>
    </row>
    <row r="64" spans="1:16" ht="81.75" customHeight="1" x14ac:dyDescent="0.25">
      <c r="A64" s="12">
        <v>47</v>
      </c>
      <c r="B64" s="40"/>
      <c r="C64" s="41" t="s">
        <v>233</v>
      </c>
      <c r="D64" s="39" t="s">
        <v>60</v>
      </c>
      <c r="E64" s="42">
        <v>1.8698999999999999</v>
      </c>
      <c r="F64" s="15"/>
      <c r="G64" s="15"/>
      <c r="H64" s="15">
        <f t="shared" si="14"/>
        <v>0</v>
      </c>
      <c r="I64" s="15"/>
      <c r="J64" s="15"/>
      <c r="K64" s="15">
        <f t="shared" si="15"/>
        <v>0</v>
      </c>
      <c r="L64" s="15">
        <f t="shared" si="16"/>
        <v>0</v>
      </c>
      <c r="M64" s="15">
        <f t="shared" si="17"/>
        <v>0</v>
      </c>
      <c r="N64" s="15">
        <f t="shared" si="18"/>
        <v>0</v>
      </c>
      <c r="O64" s="15">
        <f t="shared" si="19"/>
        <v>0</v>
      </c>
      <c r="P64" s="15">
        <f t="shared" si="20"/>
        <v>0</v>
      </c>
    </row>
    <row r="65" spans="1:16" ht="78.75" customHeight="1" x14ac:dyDescent="0.25">
      <c r="A65" s="12">
        <v>48</v>
      </c>
      <c r="B65" s="40"/>
      <c r="C65" s="41" t="s">
        <v>234</v>
      </c>
      <c r="D65" s="39" t="s">
        <v>60</v>
      </c>
      <c r="E65" s="42">
        <v>148.86599999999999</v>
      </c>
      <c r="F65" s="15"/>
      <c r="G65" s="15"/>
      <c r="H65" s="15">
        <f t="shared" si="14"/>
        <v>0</v>
      </c>
      <c r="I65" s="15"/>
      <c r="J65" s="15"/>
      <c r="K65" s="15">
        <f t="shared" si="15"/>
        <v>0</v>
      </c>
      <c r="L65" s="15">
        <f t="shared" si="16"/>
        <v>0</v>
      </c>
      <c r="M65" s="15">
        <f t="shared" si="17"/>
        <v>0</v>
      </c>
      <c r="N65" s="15">
        <f t="shared" si="18"/>
        <v>0</v>
      </c>
      <c r="O65" s="15">
        <f t="shared" si="19"/>
        <v>0</v>
      </c>
      <c r="P65" s="15">
        <f t="shared" si="20"/>
        <v>0</v>
      </c>
    </row>
    <row r="66" spans="1:16" ht="76.5" customHeight="1" x14ac:dyDescent="0.25">
      <c r="A66" s="12">
        <v>49</v>
      </c>
      <c r="B66" s="40"/>
      <c r="C66" s="41" t="s">
        <v>235</v>
      </c>
      <c r="D66" s="39" t="s">
        <v>60</v>
      </c>
      <c r="E66" s="42">
        <v>1149.9953999999998</v>
      </c>
      <c r="F66" s="15"/>
      <c r="G66" s="15"/>
      <c r="H66" s="15">
        <f t="shared" si="14"/>
        <v>0</v>
      </c>
      <c r="I66" s="15"/>
      <c r="J66" s="15"/>
      <c r="K66" s="15">
        <f t="shared" si="15"/>
        <v>0</v>
      </c>
      <c r="L66" s="15">
        <f t="shared" si="16"/>
        <v>0</v>
      </c>
      <c r="M66" s="15">
        <f t="shared" si="17"/>
        <v>0</v>
      </c>
      <c r="N66" s="15">
        <f t="shared" si="18"/>
        <v>0</v>
      </c>
      <c r="O66" s="15">
        <f t="shared" si="19"/>
        <v>0</v>
      </c>
      <c r="P66" s="15">
        <f t="shared" si="20"/>
        <v>0</v>
      </c>
    </row>
    <row r="67" spans="1:16" ht="78" customHeight="1" x14ac:dyDescent="0.25">
      <c r="A67" s="12">
        <v>50</v>
      </c>
      <c r="B67" s="40"/>
      <c r="C67" s="41" t="s">
        <v>257</v>
      </c>
      <c r="D67" s="39" t="s">
        <v>60</v>
      </c>
      <c r="E67" s="42">
        <v>281.46652499999993</v>
      </c>
      <c r="F67" s="15"/>
      <c r="G67" s="15"/>
      <c r="H67" s="15">
        <f t="shared" si="14"/>
        <v>0</v>
      </c>
      <c r="I67" s="15"/>
      <c r="J67" s="15"/>
      <c r="K67" s="15">
        <f t="shared" si="15"/>
        <v>0</v>
      </c>
      <c r="L67" s="15">
        <f t="shared" si="16"/>
        <v>0</v>
      </c>
      <c r="M67" s="15">
        <f t="shared" si="17"/>
        <v>0</v>
      </c>
      <c r="N67" s="15">
        <f t="shared" si="18"/>
        <v>0</v>
      </c>
      <c r="O67" s="15">
        <f t="shared" si="19"/>
        <v>0</v>
      </c>
      <c r="P67" s="15">
        <f t="shared" si="20"/>
        <v>0</v>
      </c>
    </row>
    <row r="68" spans="1:16" ht="93.75" customHeight="1" x14ac:dyDescent="0.25">
      <c r="A68" s="12">
        <v>51</v>
      </c>
      <c r="B68" s="40"/>
      <c r="C68" s="41" t="s">
        <v>52</v>
      </c>
      <c r="D68" s="39" t="s">
        <v>55</v>
      </c>
      <c r="E68" s="42">
        <v>764.69999999999993</v>
      </c>
      <c r="F68" s="15"/>
      <c r="G68" s="15"/>
      <c r="H68" s="15">
        <f t="shared" si="14"/>
        <v>0</v>
      </c>
      <c r="I68" s="15"/>
      <c r="J68" s="15"/>
      <c r="K68" s="15">
        <f t="shared" si="15"/>
        <v>0</v>
      </c>
      <c r="L68" s="15">
        <f t="shared" si="16"/>
        <v>0</v>
      </c>
      <c r="M68" s="15">
        <f t="shared" si="17"/>
        <v>0</v>
      </c>
      <c r="N68" s="15">
        <f t="shared" si="18"/>
        <v>0</v>
      </c>
      <c r="O68" s="15">
        <f t="shared" si="19"/>
        <v>0</v>
      </c>
      <c r="P68" s="15">
        <f t="shared" si="20"/>
        <v>0</v>
      </c>
    </row>
    <row r="69" spans="1:16" ht="67.5" customHeight="1" x14ac:dyDescent="0.25">
      <c r="A69" s="12">
        <v>52</v>
      </c>
      <c r="B69" s="40"/>
      <c r="C69" s="41" t="s">
        <v>289</v>
      </c>
      <c r="D69" s="39" t="s">
        <v>59</v>
      </c>
      <c r="E69" s="42">
        <v>169</v>
      </c>
      <c r="F69" s="15"/>
      <c r="G69" s="15"/>
      <c r="H69" s="15">
        <f t="shared" si="14"/>
        <v>0</v>
      </c>
      <c r="I69" s="15"/>
      <c r="J69" s="15"/>
      <c r="K69" s="15">
        <f t="shared" si="15"/>
        <v>0</v>
      </c>
      <c r="L69" s="15">
        <f t="shared" si="16"/>
        <v>0</v>
      </c>
      <c r="M69" s="15">
        <f t="shared" si="17"/>
        <v>0</v>
      </c>
      <c r="N69" s="15">
        <f t="shared" si="18"/>
        <v>0</v>
      </c>
      <c r="O69" s="15">
        <f t="shared" si="19"/>
        <v>0</v>
      </c>
      <c r="P69" s="15">
        <f t="shared" si="20"/>
        <v>0</v>
      </c>
    </row>
    <row r="70" spans="1:16" ht="26.25" customHeight="1" x14ac:dyDescent="0.25">
      <c r="A70" s="12">
        <v>53</v>
      </c>
      <c r="B70" s="40"/>
      <c r="C70" s="41" t="s">
        <v>130</v>
      </c>
      <c r="D70" s="39" t="s">
        <v>55</v>
      </c>
      <c r="E70" s="42">
        <v>936.4</v>
      </c>
      <c r="F70" s="15"/>
      <c r="G70" s="15"/>
      <c r="H70" s="15">
        <f t="shared" si="14"/>
        <v>0</v>
      </c>
      <c r="I70" s="15"/>
      <c r="J70" s="15"/>
      <c r="K70" s="15">
        <f t="shared" si="15"/>
        <v>0</v>
      </c>
      <c r="L70" s="15">
        <f t="shared" si="16"/>
        <v>0</v>
      </c>
      <c r="M70" s="15">
        <f t="shared" si="17"/>
        <v>0</v>
      </c>
      <c r="N70" s="15">
        <f t="shared" si="18"/>
        <v>0</v>
      </c>
      <c r="O70" s="15">
        <f t="shared" si="19"/>
        <v>0</v>
      </c>
      <c r="P70" s="15">
        <f t="shared" si="20"/>
        <v>0</v>
      </c>
    </row>
    <row r="71" spans="1:16" ht="41.25" customHeight="1" x14ac:dyDescent="0.25">
      <c r="A71" s="12">
        <v>54</v>
      </c>
      <c r="B71" s="40"/>
      <c r="C71" s="41" t="s">
        <v>290</v>
      </c>
      <c r="D71" s="39" t="s">
        <v>59</v>
      </c>
      <c r="E71" s="42">
        <v>4.4000000000000004</v>
      </c>
      <c r="F71" s="15"/>
      <c r="G71" s="15"/>
      <c r="H71" s="15">
        <f t="shared" si="14"/>
        <v>0</v>
      </c>
      <c r="I71" s="15"/>
      <c r="J71" s="15"/>
      <c r="K71" s="15">
        <f t="shared" si="15"/>
        <v>0</v>
      </c>
      <c r="L71" s="15">
        <f t="shared" si="16"/>
        <v>0</v>
      </c>
      <c r="M71" s="15">
        <f t="shared" si="17"/>
        <v>0</v>
      </c>
      <c r="N71" s="15">
        <f t="shared" si="18"/>
        <v>0</v>
      </c>
      <c r="O71" s="15">
        <f t="shared" si="19"/>
        <v>0</v>
      </c>
      <c r="P71" s="15">
        <f t="shared" si="20"/>
        <v>0</v>
      </c>
    </row>
    <row r="72" spans="1:16" ht="41.25" customHeight="1" x14ac:dyDescent="0.25">
      <c r="A72" s="12">
        <v>55</v>
      </c>
      <c r="B72" s="40"/>
      <c r="C72" s="41" t="s">
        <v>238</v>
      </c>
      <c r="D72" s="39" t="s">
        <v>56</v>
      </c>
      <c r="E72" s="42">
        <v>4</v>
      </c>
      <c r="F72" s="15"/>
      <c r="G72" s="15"/>
      <c r="H72" s="15">
        <f t="shared" si="14"/>
        <v>0</v>
      </c>
      <c r="I72" s="15"/>
      <c r="J72" s="15"/>
      <c r="K72" s="15">
        <f t="shared" si="15"/>
        <v>0</v>
      </c>
      <c r="L72" s="15">
        <f t="shared" si="16"/>
        <v>0</v>
      </c>
      <c r="M72" s="15">
        <f t="shared" si="17"/>
        <v>0</v>
      </c>
      <c r="N72" s="15">
        <f t="shared" si="18"/>
        <v>0</v>
      </c>
      <c r="O72" s="15">
        <f t="shared" si="19"/>
        <v>0</v>
      </c>
      <c r="P72" s="15">
        <f t="shared" si="20"/>
        <v>0</v>
      </c>
    </row>
    <row r="73" spans="1:16" ht="30" customHeight="1" x14ac:dyDescent="0.25">
      <c r="A73" s="12">
        <v>56</v>
      </c>
      <c r="B73" s="40"/>
      <c r="C73" s="41" t="s">
        <v>291</v>
      </c>
      <c r="D73" s="39" t="s">
        <v>55</v>
      </c>
      <c r="E73" s="42">
        <v>13.1</v>
      </c>
      <c r="F73" s="15"/>
      <c r="G73" s="15"/>
      <c r="H73" s="15">
        <f t="shared" si="14"/>
        <v>0</v>
      </c>
      <c r="I73" s="15"/>
      <c r="J73" s="15"/>
      <c r="K73" s="15">
        <f t="shared" si="15"/>
        <v>0</v>
      </c>
      <c r="L73" s="15">
        <f t="shared" si="16"/>
        <v>0</v>
      </c>
      <c r="M73" s="15">
        <f t="shared" si="17"/>
        <v>0</v>
      </c>
      <c r="N73" s="15">
        <f t="shared" si="18"/>
        <v>0</v>
      </c>
      <c r="O73" s="15">
        <f t="shared" si="19"/>
        <v>0</v>
      </c>
      <c r="P73" s="15">
        <f t="shared" si="20"/>
        <v>0</v>
      </c>
    </row>
    <row r="74" spans="1:16" ht="42" customHeight="1" x14ac:dyDescent="0.25">
      <c r="A74" s="12">
        <v>57</v>
      </c>
      <c r="B74" s="40"/>
      <c r="C74" s="41" t="s">
        <v>292</v>
      </c>
      <c r="D74" s="39" t="s">
        <v>56</v>
      </c>
      <c r="E74" s="42">
        <v>1</v>
      </c>
      <c r="F74" s="15"/>
      <c r="G74" s="15"/>
      <c r="H74" s="15">
        <f t="shared" si="14"/>
        <v>0</v>
      </c>
      <c r="I74" s="15"/>
      <c r="J74" s="15"/>
      <c r="K74" s="15">
        <f t="shared" si="15"/>
        <v>0</v>
      </c>
      <c r="L74" s="15">
        <f t="shared" si="16"/>
        <v>0</v>
      </c>
      <c r="M74" s="15">
        <f t="shared" si="17"/>
        <v>0</v>
      </c>
      <c r="N74" s="15">
        <f t="shared" si="18"/>
        <v>0</v>
      </c>
      <c r="O74" s="15">
        <f t="shared" si="19"/>
        <v>0</v>
      </c>
      <c r="P74" s="15">
        <f t="shared" si="20"/>
        <v>0</v>
      </c>
    </row>
    <row r="75" spans="1:16" ht="16.5" customHeight="1" x14ac:dyDescent="0.25">
      <c r="A75" s="12">
        <v>58</v>
      </c>
      <c r="B75" s="40"/>
      <c r="C75" s="41" t="s">
        <v>242</v>
      </c>
      <c r="D75" s="39" t="s">
        <v>56</v>
      </c>
      <c r="E75" s="42">
        <v>8</v>
      </c>
      <c r="F75" s="15"/>
      <c r="G75" s="15"/>
      <c r="H75" s="15">
        <f t="shared" si="14"/>
        <v>0</v>
      </c>
      <c r="I75" s="15"/>
      <c r="J75" s="15"/>
      <c r="K75" s="15">
        <f t="shared" si="15"/>
        <v>0</v>
      </c>
      <c r="L75" s="15">
        <f t="shared" si="16"/>
        <v>0</v>
      </c>
      <c r="M75" s="15">
        <f t="shared" si="17"/>
        <v>0</v>
      </c>
      <c r="N75" s="15">
        <f t="shared" si="18"/>
        <v>0</v>
      </c>
      <c r="O75" s="15">
        <f t="shared" si="19"/>
        <v>0</v>
      </c>
      <c r="P75" s="15">
        <f t="shared" si="20"/>
        <v>0</v>
      </c>
    </row>
    <row r="76" spans="1:16" x14ac:dyDescent="0.25">
      <c r="A76" s="165" t="s">
        <v>62</v>
      </c>
      <c r="B76" s="166"/>
      <c r="C76" s="166"/>
      <c r="D76" s="166"/>
      <c r="E76" s="166"/>
      <c r="F76" s="166"/>
      <c r="G76" s="166"/>
      <c r="H76" s="166"/>
      <c r="I76" s="166"/>
      <c r="J76" s="166"/>
      <c r="K76" s="167"/>
      <c r="L76" s="22"/>
      <c r="M76" s="22"/>
      <c r="N76" s="22"/>
      <c r="O76" s="22"/>
      <c r="P76" s="22"/>
    </row>
    <row r="77" spans="1:16" x14ac:dyDescent="0.25">
      <c r="A77" s="162" t="s">
        <v>63</v>
      </c>
      <c r="B77" s="163"/>
      <c r="C77" s="163"/>
      <c r="D77" s="163"/>
      <c r="E77" s="163"/>
      <c r="F77" s="163"/>
      <c r="G77" s="163"/>
      <c r="H77" s="163"/>
      <c r="I77" s="163"/>
      <c r="J77" s="163"/>
      <c r="K77" s="164"/>
      <c r="L77" s="22"/>
      <c r="M77" s="22"/>
      <c r="N77" s="22"/>
      <c r="O77" s="22"/>
      <c r="P77" s="22"/>
    </row>
    <row r="78" spans="1:16" x14ac:dyDescent="0.25">
      <c r="A78" s="168" t="s">
        <v>64</v>
      </c>
      <c r="B78" s="169"/>
      <c r="C78" s="169"/>
      <c r="D78" s="169"/>
      <c r="E78" s="169"/>
      <c r="F78" s="169"/>
      <c r="G78" s="169"/>
      <c r="H78" s="169"/>
      <c r="I78" s="169"/>
      <c r="J78" s="169"/>
      <c r="K78" s="170"/>
      <c r="L78" s="22"/>
      <c r="M78" s="22"/>
      <c r="N78" s="22"/>
      <c r="O78" s="22"/>
      <c r="P78" s="22"/>
    </row>
    <row r="80" spans="1:16" x14ac:dyDescent="0.25">
      <c r="C80" s="23" t="s">
        <v>65</v>
      </c>
      <c r="D80" s="135"/>
      <c r="E80" s="135"/>
      <c r="F80" s="135"/>
      <c r="G80" s="135"/>
    </row>
    <row r="81" spans="3:7" x14ac:dyDescent="0.25">
      <c r="D81" s="148" t="s">
        <v>66</v>
      </c>
      <c r="E81" s="148"/>
      <c r="F81" s="148"/>
      <c r="G81" s="148"/>
    </row>
    <row r="83" spans="3:7" x14ac:dyDescent="0.25">
      <c r="C83" s="23" t="s">
        <v>67</v>
      </c>
      <c r="D83" s="135"/>
      <c r="E83" s="135"/>
      <c r="F83" s="135"/>
      <c r="G83" s="135"/>
    </row>
    <row r="84" spans="3:7" x14ac:dyDescent="0.25">
      <c r="D84" s="148" t="s">
        <v>66</v>
      </c>
      <c r="E84" s="148"/>
      <c r="F84" s="148"/>
      <c r="G84" s="148"/>
    </row>
    <row r="85" spans="3:7" x14ac:dyDescent="0.25">
      <c r="D85" s="25"/>
      <c r="E85" s="25"/>
      <c r="F85" s="25"/>
      <c r="G85" s="25"/>
    </row>
    <row r="86" spans="3:7" x14ac:dyDescent="0.25">
      <c r="C86" s="24" t="s">
        <v>68</v>
      </c>
      <c r="D86" s="135"/>
      <c r="E86" s="135"/>
      <c r="F86" s="135"/>
      <c r="G86" s="135"/>
    </row>
  </sheetData>
  <mergeCells count="21">
    <mergeCell ref="D80:G80"/>
    <mergeCell ref="D81:G81"/>
    <mergeCell ref="D83:G83"/>
    <mergeCell ref="D84:G84"/>
    <mergeCell ref="D86:G86"/>
    <mergeCell ref="A78:K78"/>
    <mergeCell ref="A1:P1"/>
    <mergeCell ref="A3:P3"/>
    <mergeCell ref="A4:P4"/>
    <mergeCell ref="L11:M11"/>
    <mergeCell ref="N11:O11"/>
    <mergeCell ref="A15:A16"/>
    <mergeCell ref="B15:B16"/>
    <mergeCell ref="C15:C16"/>
    <mergeCell ref="D15:D16"/>
    <mergeCell ref="E15:E16"/>
    <mergeCell ref="F15:K15"/>
    <mergeCell ref="L15:P15"/>
    <mergeCell ref="C17:P17"/>
    <mergeCell ref="A76:K76"/>
    <mergeCell ref="A77:K77"/>
  </mergeCells>
  <printOptions horizontalCentered="1"/>
  <pageMargins left="0.31496062992125984" right="0.31496062992125984" top="0.55118110236220474" bottom="0.35433070866141736" header="0.31496062992125984" footer="0.31496062992125984"/>
  <pageSetup paperSize="9" scale="76" orientation="landscape" r:id="rId1"/>
  <headerFooter>
    <oddFooter>&amp;C&amp;"Arial,Regular"&amp;10&amp;P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view="pageBreakPreview" zoomScale="90" zoomScaleNormal="100" zoomScaleSheetLayoutView="90" workbookViewId="0">
      <selection activeCell="A14" sqref="A14"/>
    </sheetView>
  </sheetViews>
  <sheetFormatPr defaultRowHeight="15" x14ac:dyDescent="0.25"/>
  <cols>
    <col min="3" max="3" width="29.85546875" customWidth="1"/>
    <col min="4" max="4" width="11.5703125" customWidth="1"/>
    <col min="5" max="5" width="10.7109375" customWidth="1"/>
    <col min="7" max="7" width="10.28515625" customWidth="1"/>
    <col min="10" max="10" width="11" customWidth="1"/>
    <col min="12" max="12" width="12.140625" customWidth="1"/>
    <col min="15" max="15" width="10.7109375" customWidth="1"/>
    <col min="16" max="16" width="12.5703125" customWidth="1"/>
  </cols>
  <sheetData>
    <row r="1" spans="1:16" ht="15.75" x14ac:dyDescent="0.25">
      <c r="A1" s="132" t="s">
        <v>293</v>
      </c>
      <c r="B1" s="132"/>
      <c r="C1" s="132"/>
      <c r="D1" s="132"/>
      <c r="E1" s="132"/>
      <c r="F1" s="132"/>
      <c r="G1" s="132"/>
      <c r="H1" s="132"/>
      <c r="I1" s="132"/>
      <c r="J1" s="132"/>
      <c r="K1" s="132"/>
      <c r="L1" s="132"/>
      <c r="M1" s="132"/>
      <c r="N1" s="132"/>
      <c r="O1" s="132"/>
      <c r="P1" s="132"/>
    </row>
    <row r="2" spans="1:16" x14ac:dyDescent="0.25">
      <c r="A2" s="1"/>
      <c r="B2" s="1"/>
      <c r="C2" s="1"/>
      <c r="D2" s="1"/>
      <c r="E2" s="1"/>
      <c r="F2" s="1"/>
      <c r="G2" s="1"/>
      <c r="H2" s="1"/>
      <c r="I2" s="1"/>
      <c r="J2" s="1"/>
      <c r="K2" s="1"/>
      <c r="L2" s="1"/>
      <c r="M2" s="1"/>
      <c r="N2" s="1"/>
      <c r="O2" s="1"/>
      <c r="P2" s="1"/>
    </row>
    <row r="3" spans="1:16" ht="15.75" x14ac:dyDescent="0.25">
      <c r="A3" s="157" t="s">
        <v>91</v>
      </c>
      <c r="B3" s="157"/>
      <c r="C3" s="157"/>
      <c r="D3" s="157"/>
      <c r="E3" s="157"/>
      <c r="F3" s="157"/>
      <c r="G3" s="157"/>
      <c r="H3" s="157"/>
      <c r="I3" s="157"/>
      <c r="J3" s="157"/>
      <c r="K3" s="157"/>
      <c r="L3" s="157"/>
      <c r="M3" s="157"/>
      <c r="N3" s="157"/>
      <c r="O3" s="157"/>
      <c r="P3" s="157"/>
    </row>
    <row r="4" spans="1:16" x14ac:dyDescent="0.25">
      <c r="A4" s="154" t="s">
        <v>15</v>
      </c>
      <c r="B4" s="154"/>
      <c r="C4" s="154"/>
      <c r="D4" s="154"/>
      <c r="E4" s="154"/>
      <c r="F4" s="154"/>
      <c r="G4" s="154"/>
      <c r="H4" s="154"/>
      <c r="I4" s="154"/>
      <c r="J4" s="154"/>
      <c r="K4" s="154"/>
      <c r="L4" s="154"/>
      <c r="M4" s="154"/>
      <c r="N4" s="154"/>
      <c r="O4" s="154"/>
      <c r="P4" s="154"/>
    </row>
    <row r="5" spans="1:16" x14ac:dyDescent="0.25">
      <c r="A5" s="2"/>
      <c r="B5" s="2"/>
      <c r="C5" s="2"/>
      <c r="D5" s="2"/>
      <c r="E5" s="2"/>
      <c r="F5" s="2"/>
      <c r="G5" s="2"/>
      <c r="H5" s="2"/>
      <c r="I5" s="2"/>
      <c r="J5" s="2"/>
      <c r="K5" s="2"/>
      <c r="L5" s="2"/>
      <c r="M5" s="2"/>
      <c r="N5" s="2"/>
      <c r="O5" s="2"/>
      <c r="P5" s="2"/>
    </row>
    <row r="6" spans="1:16" x14ac:dyDescent="0.25">
      <c r="A6" s="2" t="s">
        <v>372</v>
      </c>
      <c r="B6" s="2"/>
      <c r="C6" s="2"/>
      <c r="D6" s="2"/>
      <c r="E6" s="2"/>
      <c r="F6" s="2"/>
      <c r="G6" s="2"/>
      <c r="H6" s="2"/>
      <c r="I6" s="2"/>
      <c r="J6" s="2"/>
      <c r="K6" s="2"/>
      <c r="L6" s="2"/>
      <c r="M6" s="2"/>
      <c r="N6" s="2"/>
      <c r="O6" s="2"/>
      <c r="P6" s="2"/>
    </row>
    <row r="7" spans="1:16" x14ac:dyDescent="0.25">
      <c r="A7" s="2" t="s">
        <v>366</v>
      </c>
      <c r="B7" s="2"/>
      <c r="C7" s="2"/>
      <c r="D7" s="2"/>
      <c r="E7" s="2"/>
      <c r="F7" s="2"/>
      <c r="G7" s="2"/>
      <c r="H7" s="2"/>
      <c r="I7" s="2"/>
      <c r="J7" s="2"/>
      <c r="K7" s="2"/>
      <c r="L7" s="2"/>
      <c r="M7" s="2"/>
      <c r="N7" s="2"/>
      <c r="O7" s="2"/>
      <c r="P7" s="2"/>
    </row>
    <row r="8" spans="1:16" x14ac:dyDescent="0.25">
      <c r="A8" s="2" t="s">
        <v>294</v>
      </c>
      <c r="B8" s="2"/>
      <c r="C8" s="2"/>
      <c r="D8" s="2"/>
      <c r="E8" s="2"/>
      <c r="F8" s="2"/>
      <c r="G8" s="2"/>
      <c r="H8" s="2"/>
      <c r="I8" s="2"/>
      <c r="J8" s="2"/>
      <c r="K8" s="2"/>
      <c r="L8" s="2"/>
      <c r="M8" s="2"/>
      <c r="N8" s="2"/>
      <c r="O8" s="2"/>
      <c r="P8" s="2"/>
    </row>
    <row r="9" spans="1:16" x14ac:dyDescent="0.25">
      <c r="A9" s="49" t="s">
        <v>643</v>
      </c>
      <c r="B9" s="2"/>
      <c r="C9" s="2"/>
      <c r="D9" s="2"/>
      <c r="E9" s="2"/>
      <c r="F9" s="2"/>
      <c r="G9" s="2"/>
      <c r="H9" s="2"/>
      <c r="I9" s="2"/>
      <c r="J9" s="2"/>
      <c r="K9" s="2"/>
      <c r="L9" s="2"/>
      <c r="M9" s="2"/>
      <c r="N9" s="2"/>
      <c r="O9" s="2"/>
      <c r="P9" s="2"/>
    </row>
    <row r="10" spans="1:16" x14ac:dyDescent="0.25">
      <c r="A10" s="2" t="s">
        <v>18</v>
      </c>
      <c r="B10" s="2"/>
      <c r="C10" s="2"/>
      <c r="D10" s="2"/>
      <c r="E10" s="2"/>
      <c r="F10" s="2"/>
      <c r="G10" s="2"/>
      <c r="H10" s="2"/>
      <c r="I10" s="2"/>
      <c r="J10" s="2"/>
      <c r="K10" s="2"/>
      <c r="L10" s="2"/>
      <c r="M10" s="2"/>
      <c r="N10" s="2"/>
      <c r="O10" s="2"/>
      <c r="P10" s="2"/>
    </row>
    <row r="11" spans="1:16" x14ac:dyDescent="0.25">
      <c r="A11" s="2"/>
      <c r="B11" s="2"/>
      <c r="C11" s="2"/>
      <c r="D11" s="2"/>
      <c r="E11" s="2"/>
      <c r="F11" s="2"/>
      <c r="G11" s="2"/>
      <c r="H11" s="2"/>
      <c r="I11" s="2"/>
      <c r="J11" s="2"/>
      <c r="K11" s="2"/>
      <c r="L11" s="158" t="s">
        <v>20</v>
      </c>
      <c r="M11" s="158"/>
      <c r="N11" s="159"/>
      <c r="O11" s="159"/>
      <c r="P11" s="3" t="s">
        <v>19</v>
      </c>
    </row>
    <row r="12" spans="1:16" x14ac:dyDescent="0.25">
      <c r="A12" s="2"/>
      <c r="B12" s="2"/>
      <c r="C12" s="2"/>
      <c r="D12" s="2"/>
      <c r="E12" s="2"/>
      <c r="F12" s="2"/>
      <c r="G12" s="2"/>
      <c r="H12" s="2"/>
      <c r="I12" s="2"/>
      <c r="J12" s="2"/>
      <c r="K12" s="2"/>
      <c r="L12" s="4"/>
      <c r="M12" s="4"/>
      <c r="N12" s="5"/>
      <c r="O12" s="5"/>
      <c r="P12" s="3"/>
    </row>
    <row r="13" spans="1:16" x14ac:dyDescent="0.25">
      <c r="A13" s="2"/>
      <c r="B13" s="2"/>
      <c r="C13" s="2"/>
      <c r="D13" s="2"/>
      <c r="E13" s="2"/>
      <c r="F13" s="2"/>
      <c r="G13" s="2"/>
      <c r="H13" s="2"/>
      <c r="I13" s="2"/>
      <c r="J13" s="2"/>
      <c r="K13" s="2"/>
      <c r="L13" s="4"/>
      <c r="M13" s="4"/>
      <c r="N13" s="5"/>
      <c r="O13" s="5"/>
      <c r="P13" s="4" t="s">
        <v>21</v>
      </c>
    </row>
    <row r="14" spans="1:16" x14ac:dyDescent="0.25">
      <c r="A14" s="2"/>
      <c r="B14" s="2"/>
      <c r="C14" s="2"/>
      <c r="D14" s="2"/>
      <c r="E14" s="2"/>
      <c r="F14" s="2"/>
      <c r="G14" s="2"/>
      <c r="H14" s="2"/>
      <c r="I14" s="2"/>
      <c r="J14" s="2"/>
      <c r="K14" s="2"/>
      <c r="L14" s="2"/>
      <c r="M14" s="2"/>
      <c r="N14" s="2"/>
      <c r="O14" s="2"/>
      <c r="P14" s="2"/>
    </row>
    <row r="15" spans="1:16" x14ac:dyDescent="0.25">
      <c r="A15" s="172" t="s">
        <v>0</v>
      </c>
      <c r="B15" s="172" t="s">
        <v>1</v>
      </c>
      <c r="C15" s="172" t="s">
        <v>2</v>
      </c>
      <c r="D15" s="172" t="s">
        <v>3</v>
      </c>
      <c r="E15" s="172" t="s">
        <v>4</v>
      </c>
      <c r="F15" s="171" t="s">
        <v>5</v>
      </c>
      <c r="G15" s="171"/>
      <c r="H15" s="171"/>
      <c r="I15" s="171"/>
      <c r="J15" s="171"/>
      <c r="K15" s="171"/>
      <c r="L15" s="171" t="s">
        <v>12</v>
      </c>
      <c r="M15" s="171"/>
      <c r="N15" s="171"/>
      <c r="O15" s="171"/>
      <c r="P15" s="171"/>
    </row>
    <row r="16" spans="1:16" ht="51" x14ac:dyDescent="0.25">
      <c r="A16" s="172"/>
      <c r="B16" s="172"/>
      <c r="C16" s="172"/>
      <c r="D16" s="172"/>
      <c r="E16" s="172"/>
      <c r="F16" s="6" t="s">
        <v>6</v>
      </c>
      <c r="G16" s="6" t="s">
        <v>7</v>
      </c>
      <c r="H16" s="6" t="s">
        <v>8</v>
      </c>
      <c r="I16" s="6" t="s">
        <v>9</v>
      </c>
      <c r="J16" s="6" t="s">
        <v>10</v>
      </c>
      <c r="K16" s="6" t="s">
        <v>11</v>
      </c>
      <c r="L16" s="6" t="s">
        <v>13</v>
      </c>
      <c r="M16" s="6" t="s">
        <v>8</v>
      </c>
      <c r="N16" s="6" t="s">
        <v>9</v>
      </c>
      <c r="O16" s="6" t="s">
        <v>10</v>
      </c>
      <c r="P16" s="6" t="s">
        <v>14</v>
      </c>
    </row>
    <row r="17" spans="1:16" x14ac:dyDescent="0.25">
      <c r="A17" s="20"/>
      <c r="B17" s="21" t="s">
        <v>61</v>
      </c>
      <c r="C17" s="160" t="s">
        <v>36</v>
      </c>
      <c r="D17" s="160"/>
      <c r="E17" s="160"/>
      <c r="F17" s="160"/>
      <c r="G17" s="160"/>
      <c r="H17" s="160"/>
      <c r="I17" s="160"/>
      <c r="J17" s="160"/>
      <c r="K17" s="160"/>
      <c r="L17" s="160"/>
      <c r="M17" s="160"/>
      <c r="N17" s="160"/>
      <c r="O17" s="160"/>
      <c r="P17" s="161"/>
    </row>
    <row r="18" spans="1:16" ht="66.75" customHeight="1" x14ac:dyDescent="0.25">
      <c r="A18" s="8">
        <v>1</v>
      </c>
      <c r="B18" s="9"/>
      <c r="C18" s="10" t="s">
        <v>267</v>
      </c>
      <c r="D18" s="8" t="s">
        <v>55</v>
      </c>
      <c r="E18" s="11">
        <v>143.6</v>
      </c>
      <c r="F18" s="11"/>
      <c r="G18" s="11"/>
      <c r="H18" s="11">
        <f>ROUND(F18*G18,2)</f>
        <v>0</v>
      </c>
      <c r="I18" s="11"/>
      <c r="J18" s="11"/>
      <c r="K18" s="11">
        <f>SUM(H18:J18)</f>
        <v>0</v>
      </c>
      <c r="L18" s="11">
        <f>ROUND(F18*E18,2)</f>
        <v>0</v>
      </c>
      <c r="M18" s="11">
        <f>ROUND(H18*E18,2)</f>
        <v>0</v>
      </c>
      <c r="N18" s="11">
        <f>ROUND(I18*E18,2)</f>
        <v>0</v>
      </c>
      <c r="O18" s="11">
        <f>ROUND(J18*E18,2)</f>
        <v>0</v>
      </c>
      <c r="P18" s="11">
        <f>SUM(M18:O18)</f>
        <v>0</v>
      </c>
    </row>
    <row r="19" spans="1:16" ht="64.5" customHeight="1" x14ac:dyDescent="0.25">
      <c r="A19" s="12">
        <v>2</v>
      </c>
      <c r="B19" s="13"/>
      <c r="C19" s="14" t="s">
        <v>295</v>
      </c>
      <c r="D19" s="12" t="s">
        <v>55</v>
      </c>
      <c r="E19" s="15">
        <v>15.4</v>
      </c>
      <c r="F19" s="15"/>
      <c r="G19" s="15"/>
      <c r="H19" s="15">
        <f t="shared" ref="H19:H46" si="0">ROUND(F19*G19,2)</f>
        <v>0</v>
      </c>
      <c r="I19" s="15"/>
      <c r="J19" s="15"/>
      <c r="K19" s="15">
        <f t="shared" ref="K19:K46" si="1">SUM(H19:J19)</f>
        <v>0</v>
      </c>
      <c r="L19" s="15">
        <f t="shared" ref="L19:L46" si="2">ROUND(F19*E19,2)</f>
        <v>0</v>
      </c>
      <c r="M19" s="15">
        <f t="shared" ref="M19:M46" si="3">ROUND(H19*E19,2)</f>
        <v>0</v>
      </c>
      <c r="N19" s="15">
        <f t="shared" ref="N19:N46" si="4">ROUND(I19*E19,2)</f>
        <v>0</v>
      </c>
      <c r="O19" s="15">
        <f t="shared" ref="O19:O46" si="5">ROUND(J19*E19,2)</f>
        <v>0</v>
      </c>
      <c r="P19" s="15">
        <f t="shared" ref="P19:P46" si="6">SUM(M19:O19)</f>
        <v>0</v>
      </c>
    </row>
    <row r="20" spans="1:16" ht="65.25" customHeight="1" x14ac:dyDescent="0.25">
      <c r="A20" s="12">
        <v>3</v>
      </c>
      <c r="B20" s="13"/>
      <c r="C20" s="14" t="s">
        <v>269</v>
      </c>
      <c r="D20" s="12" t="s">
        <v>55</v>
      </c>
      <c r="E20" s="15">
        <v>24.3</v>
      </c>
      <c r="F20" s="15"/>
      <c r="G20" s="15"/>
      <c r="H20" s="15">
        <f t="shared" si="0"/>
        <v>0</v>
      </c>
      <c r="I20" s="15"/>
      <c r="J20" s="15"/>
      <c r="K20" s="15">
        <f t="shared" si="1"/>
        <v>0</v>
      </c>
      <c r="L20" s="15">
        <f t="shared" si="2"/>
        <v>0</v>
      </c>
      <c r="M20" s="15">
        <f t="shared" si="3"/>
        <v>0</v>
      </c>
      <c r="N20" s="15">
        <f t="shared" si="4"/>
        <v>0</v>
      </c>
      <c r="O20" s="15">
        <f t="shared" si="5"/>
        <v>0</v>
      </c>
      <c r="P20" s="15">
        <f t="shared" si="6"/>
        <v>0</v>
      </c>
    </row>
    <row r="21" spans="1:16" ht="69.75" customHeight="1" x14ac:dyDescent="0.25">
      <c r="A21" s="12">
        <v>4</v>
      </c>
      <c r="B21" s="13"/>
      <c r="C21" s="14" t="s">
        <v>271</v>
      </c>
      <c r="D21" s="12" t="s">
        <v>55</v>
      </c>
      <c r="E21" s="15">
        <v>63.7</v>
      </c>
      <c r="F21" s="15"/>
      <c r="G21" s="15"/>
      <c r="H21" s="15">
        <f t="shared" si="0"/>
        <v>0</v>
      </c>
      <c r="I21" s="15"/>
      <c r="J21" s="15"/>
      <c r="K21" s="15">
        <f t="shared" si="1"/>
        <v>0</v>
      </c>
      <c r="L21" s="15">
        <f t="shared" si="2"/>
        <v>0</v>
      </c>
      <c r="M21" s="15">
        <f t="shared" si="3"/>
        <v>0</v>
      </c>
      <c r="N21" s="15">
        <f t="shared" si="4"/>
        <v>0</v>
      </c>
      <c r="O21" s="15">
        <f t="shared" si="5"/>
        <v>0</v>
      </c>
      <c r="P21" s="15">
        <f t="shared" si="6"/>
        <v>0</v>
      </c>
    </row>
    <row r="22" spans="1:16" ht="80.25" customHeight="1" x14ac:dyDescent="0.25">
      <c r="A22" s="12">
        <v>5</v>
      </c>
      <c r="B22" s="13"/>
      <c r="C22" s="14" t="s">
        <v>296</v>
      </c>
      <c r="D22" s="12" t="s">
        <v>56</v>
      </c>
      <c r="E22" s="15">
        <v>8</v>
      </c>
      <c r="F22" s="15"/>
      <c r="G22" s="15"/>
      <c r="H22" s="15">
        <f t="shared" si="0"/>
        <v>0</v>
      </c>
      <c r="I22" s="15"/>
      <c r="J22" s="15"/>
      <c r="K22" s="15">
        <f t="shared" si="1"/>
        <v>0</v>
      </c>
      <c r="L22" s="15">
        <f t="shared" si="2"/>
        <v>0</v>
      </c>
      <c r="M22" s="15">
        <f t="shared" si="3"/>
        <v>0</v>
      </c>
      <c r="N22" s="15">
        <f t="shared" si="4"/>
        <v>0</v>
      </c>
      <c r="O22" s="15">
        <f t="shared" si="5"/>
        <v>0</v>
      </c>
      <c r="P22" s="15">
        <f t="shared" si="6"/>
        <v>0</v>
      </c>
    </row>
    <row r="23" spans="1:16" ht="79.5" customHeight="1" x14ac:dyDescent="0.25">
      <c r="A23" s="12">
        <v>6</v>
      </c>
      <c r="B23" s="13"/>
      <c r="C23" s="14" t="s">
        <v>297</v>
      </c>
      <c r="D23" s="12" t="s">
        <v>56</v>
      </c>
      <c r="E23" s="15">
        <v>2</v>
      </c>
      <c r="F23" s="15"/>
      <c r="G23" s="15"/>
      <c r="H23" s="15">
        <f t="shared" si="0"/>
        <v>0</v>
      </c>
      <c r="I23" s="15"/>
      <c r="J23" s="15"/>
      <c r="K23" s="15">
        <f t="shared" si="1"/>
        <v>0</v>
      </c>
      <c r="L23" s="15">
        <f t="shared" si="2"/>
        <v>0</v>
      </c>
      <c r="M23" s="15">
        <f t="shared" si="3"/>
        <v>0</v>
      </c>
      <c r="N23" s="15">
        <f t="shared" si="4"/>
        <v>0</v>
      </c>
      <c r="O23" s="15">
        <f t="shared" si="5"/>
        <v>0</v>
      </c>
      <c r="P23" s="15">
        <f t="shared" si="6"/>
        <v>0</v>
      </c>
    </row>
    <row r="24" spans="1:16" ht="66" customHeight="1" x14ac:dyDescent="0.25">
      <c r="A24" s="12">
        <v>7</v>
      </c>
      <c r="B24" s="13"/>
      <c r="C24" s="14" t="s">
        <v>211</v>
      </c>
      <c r="D24" s="12" t="s">
        <v>56</v>
      </c>
      <c r="E24" s="15">
        <v>3</v>
      </c>
      <c r="F24" s="15"/>
      <c r="G24" s="15"/>
      <c r="H24" s="15">
        <f t="shared" si="0"/>
        <v>0</v>
      </c>
      <c r="I24" s="15"/>
      <c r="J24" s="15"/>
      <c r="K24" s="15">
        <f t="shared" si="1"/>
        <v>0</v>
      </c>
      <c r="L24" s="15">
        <f t="shared" si="2"/>
        <v>0</v>
      </c>
      <c r="M24" s="15">
        <f t="shared" si="3"/>
        <v>0</v>
      </c>
      <c r="N24" s="15">
        <f t="shared" si="4"/>
        <v>0</v>
      </c>
      <c r="O24" s="15">
        <f t="shared" si="5"/>
        <v>0</v>
      </c>
      <c r="P24" s="15">
        <f t="shared" si="6"/>
        <v>0</v>
      </c>
    </row>
    <row r="25" spans="1:16" ht="67.5" customHeight="1" x14ac:dyDescent="0.25">
      <c r="A25" s="12">
        <v>8</v>
      </c>
      <c r="B25" s="13"/>
      <c r="C25" s="14" t="s">
        <v>253</v>
      </c>
      <c r="D25" s="12" t="s">
        <v>56</v>
      </c>
      <c r="E25" s="15">
        <v>6</v>
      </c>
      <c r="F25" s="15"/>
      <c r="G25" s="15"/>
      <c r="H25" s="15">
        <f t="shared" si="0"/>
        <v>0</v>
      </c>
      <c r="I25" s="15"/>
      <c r="J25" s="15"/>
      <c r="K25" s="15">
        <f t="shared" si="1"/>
        <v>0</v>
      </c>
      <c r="L25" s="15">
        <f t="shared" si="2"/>
        <v>0</v>
      </c>
      <c r="M25" s="15">
        <f t="shared" si="3"/>
        <v>0</v>
      </c>
      <c r="N25" s="15">
        <f t="shared" si="4"/>
        <v>0</v>
      </c>
      <c r="O25" s="15">
        <f t="shared" si="5"/>
        <v>0</v>
      </c>
      <c r="P25" s="15">
        <f t="shared" si="6"/>
        <v>0</v>
      </c>
    </row>
    <row r="26" spans="1:16" ht="40.5" customHeight="1" x14ac:dyDescent="0.25">
      <c r="A26" s="12">
        <v>9</v>
      </c>
      <c r="B26" s="13"/>
      <c r="C26" s="14" t="s">
        <v>213</v>
      </c>
      <c r="D26" s="12" t="s">
        <v>57</v>
      </c>
      <c r="E26" s="15">
        <v>14</v>
      </c>
      <c r="F26" s="15"/>
      <c r="G26" s="15"/>
      <c r="H26" s="15">
        <f t="shared" si="0"/>
        <v>0</v>
      </c>
      <c r="I26" s="15"/>
      <c r="J26" s="15"/>
      <c r="K26" s="15">
        <f t="shared" si="1"/>
        <v>0</v>
      </c>
      <c r="L26" s="15">
        <f t="shared" si="2"/>
        <v>0</v>
      </c>
      <c r="M26" s="15">
        <f t="shared" si="3"/>
        <v>0</v>
      </c>
      <c r="N26" s="15">
        <f t="shared" si="4"/>
        <v>0</v>
      </c>
      <c r="O26" s="15">
        <f t="shared" si="5"/>
        <v>0</v>
      </c>
      <c r="P26" s="15">
        <f t="shared" si="6"/>
        <v>0</v>
      </c>
    </row>
    <row r="27" spans="1:16" ht="27.75" customHeight="1" x14ac:dyDescent="0.25">
      <c r="A27" s="12">
        <v>10</v>
      </c>
      <c r="B27" s="13"/>
      <c r="C27" s="14" t="s">
        <v>165</v>
      </c>
      <c r="D27" s="12" t="s">
        <v>57</v>
      </c>
      <c r="E27" s="15">
        <v>14</v>
      </c>
      <c r="F27" s="15"/>
      <c r="G27" s="15"/>
      <c r="H27" s="15">
        <f t="shared" si="0"/>
        <v>0</v>
      </c>
      <c r="I27" s="15"/>
      <c r="J27" s="15"/>
      <c r="K27" s="15">
        <f t="shared" si="1"/>
        <v>0</v>
      </c>
      <c r="L27" s="15">
        <f t="shared" si="2"/>
        <v>0</v>
      </c>
      <c r="M27" s="15">
        <f t="shared" si="3"/>
        <v>0</v>
      </c>
      <c r="N27" s="15">
        <f t="shared" si="4"/>
        <v>0</v>
      </c>
      <c r="O27" s="15">
        <f t="shared" si="5"/>
        <v>0</v>
      </c>
      <c r="P27" s="15">
        <f t="shared" si="6"/>
        <v>0</v>
      </c>
    </row>
    <row r="28" spans="1:16" ht="76.5" x14ac:dyDescent="0.25">
      <c r="A28" s="12">
        <v>11</v>
      </c>
      <c r="B28" s="13"/>
      <c r="C28" s="14" t="s">
        <v>214</v>
      </c>
      <c r="D28" s="12" t="s">
        <v>57</v>
      </c>
      <c r="E28" s="15">
        <v>18</v>
      </c>
      <c r="F28" s="15"/>
      <c r="G28" s="15"/>
      <c r="H28" s="15">
        <f t="shared" si="0"/>
        <v>0</v>
      </c>
      <c r="I28" s="15"/>
      <c r="J28" s="15"/>
      <c r="K28" s="15">
        <f t="shared" si="1"/>
        <v>0</v>
      </c>
      <c r="L28" s="15">
        <f t="shared" si="2"/>
        <v>0</v>
      </c>
      <c r="M28" s="15">
        <f t="shared" si="3"/>
        <v>0</v>
      </c>
      <c r="N28" s="15">
        <f t="shared" si="4"/>
        <v>0</v>
      </c>
      <c r="O28" s="15">
        <f t="shared" si="5"/>
        <v>0</v>
      </c>
      <c r="P28" s="15">
        <f t="shared" si="6"/>
        <v>0</v>
      </c>
    </row>
    <row r="29" spans="1:16" ht="67.5" customHeight="1" x14ac:dyDescent="0.25">
      <c r="A29" s="12">
        <v>12</v>
      </c>
      <c r="B29" s="13"/>
      <c r="C29" s="14" t="s">
        <v>298</v>
      </c>
      <c r="D29" s="12" t="s">
        <v>57</v>
      </c>
      <c r="E29" s="15">
        <v>16</v>
      </c>
      <c r="F29" s="15"/>
      <c r="G29" s="15"/>
      <c r="H29" s="15">
        <f t="shared" si="0"/>
        <v>0</v>
      </c>
      <c r="I29" s="15"/>
      <c r="J29" s="15"/>
      <c r="K29" s="15">
        <f t="shared" si="1"/>
        <v>0</v>
      </c>
      <c r="L29" s="15">
        <f t="shared" si="2"/>
        <v>0</v>
      </c>
      <c r="M29" s="15">
        <f t="shared" si="3"/>
        <v>0</v>
      </c>
      <c r="N29" s="15">
        <f t="shared" si="4"/>
        <v>0</v>
      </c>
      <c r="O29" s="15">
        <f t="shared" si="5"/>
        <v>0</v>
      </c>
      <c r="P29" s="15">
        <f t="shared" si="6"/>
        <v>0</v>
      </c>
    </row>
    <row r="30" spans="1:16" ht="45.75" customHeight="1" x14ac:dyDescent="0.25">
      <c r="A30" s="12">
        <v>13</v>
      </c>
      <c r="B30" s="13"/>
      <c r="C30" s="14" t="s">
        <v>220</v>
      </c>
      <c r="D30" s="12" t="s">
        <v>55</v>
      </c>
      <c r="E30" s="15">
        <v>247</v>
      </c>
      <c r="F30" s="15"/>
      <c r="G30" s="15"/>
      <c r="H30" s="15">
        <f t="shared" si="0"/>
        <v>0</v>
      </c>
      <c r="I30" s="15"/>
      <c r="J30" s="15"/>
      <c r="K30" s="15">
        <f t="shared" si="1"/>
        <v>0</v>
      </c>
      <c r="L30" s="15">
        <f t="shared" si="2"/>
        <v>0</v>
      </c>
      <c r="M30" s="15">
        <f t="shared" si="3"/>
        <v>0</v>
      </c>
      <c r="N30" s="15">
        <f t="shared" si="4"/>
        <v>0</v>
      </c>
      <c r="O30" s="15">
        <f t="shared" si="5"/>
        <v>0</v>
      </c>
      <c r="P30" s="15">
        <f t="shared" si="6"/>
        <v>0</v>
      </c>
    </row>
    <row r="31" spans="1:16" ht="42.75" customHeight="1" x14ac:dyDescent="0.25">
      <c r="A31" s="12">
        <v>14</v>
      </c>
      <c r="B31" s="13"/>
      <c r="C31" s="14" t="s">
        <v>221</v>
      </c>
      <c r="D31" s="12" t="s">
        <v>59</v>
      </c>
      <c r="E31" s="15">
        <v>471.1</v>
      </c>
      <c r="F31" s="15"/>
      <c r="G31" s="15"/>
      <c r="H31" s="15">
        <f t="shared" si="0"/>
        <v>0</v>
      </c>
      <c r="I31" s="15"/>
      <c r="J31" s="15"/>
      <c r="K31" s="15">
        <f t="shared" si="1"/>
        <v>0</v>
      </c>
      <c r="L31" s="15">
        <f t="shared" si="2"/>
        <v>0</v>
      </c>
      <c r="M31" s="15">
        <f t="shared" si="3"/>
        <v>0</v>
      </c>
      <c r="N31" s="15">
        <f t="shared" si="4"/>
        <v>0</v>
      </c>
      <c r="O31" s="15">
        <f t="shared" si="5"/>
        <v>0</v>
      </c>
      <c r="P31" s="15">
        <f t="shared" si="6"/>
        <v>0</v>
      </c>
    </row>
    <row r="32" spans="1:16" ht="28.5" customHeight="1" x14ac:dyDescent="0.25">
      <c r="A32" s="12">
        <v>15</v>
      </c>
      <c r="B32" s="13"/>
      <c r="C32" s="14" t="s">
        <v>121</v>
      </c>
      <c r="D32" s="12" t="s">
        <v>59</v>
      </c>
      <c r="E32" s="15">
        <v>64.3</v>
      </c>
      <c r="F32" s="15"/>
      <c r="G32" s="15"/>
      <c r="H32" s="15">
        <f t="shared" si="0"/>
        <v>0</v>
      </c>
      <c r="I32" s="15"/>
      <c r="J32" s="15"/>
      <c r="K32" s="15">
        <f t="shared" si="1"/>
        <v>0</v>
      </c>
      <c r="L32" s="15">
        <f t="shared" si="2"/>
        <v>0</v>
      </c>
      <c r="M32" s="15">
        <f t="shared" si="3"/>
        <v>0</v>
      </c>
      <c r="N32" s="15">
        <f t="shared" si="4"/>
        <v>0</v>
      </c>
      <c r="O32" s="15">
        <f t="shared" si="5"/>
        <v>0</v>
      </c>
      <c r="P32" s="15">
        <f t="shared" si="6"/>
        <v>0</v>
      </c>
    </row>
    <row r="33" spans="1:16" ht="58.5" customHeight="1" x14ac:dyDescent="0.25">
      <c r="A33" s="12">
        <v>16</v>
      </c>
      <c r="B33" s="13"/>
      <c r="C33" s="14" t="s">
        <v>285</v>
      </c>
      <c r="D33" s="12" t="s">
        <v>59</v>
      </c>
      <c r="E33" s="15">
        <v>14.2</v>
      </c>
      <c r="F33" s="15"/>
      <c r="G33" s="15"/>
      <c r="H33" s="15">
        <f t="shared" si="0"/>
        <v>0</v>
      </c>
      <c r="I33" s="15"/>
      <c r="J33" s="15"/>
      <c r="K33" s="15">
        <f t="shared" si="1"/>
        <v>0</v>
      </c>
      <c r="L33" s="15">
        <f t="shared" si="2"/>
        <v>0</v>
      </c>
      <c r="M33" s="15">
        <f t="shared" si="3"/>
        <v>0</v>
      </c>
      <c r="N33" s="15">
        <f t="shared" si="4"/>
        <v>0</v>
      </c>
      <c r="O33" s="15">
        <f t="shared" si="5"/>
        <v>0</v>
      </c>
      <c r="P33" s="15">
        <f t="shared" si="6"/>
        <v>0</v>
      </c>
    </row>
    <row r="34" spans="1:16" ht="56.25" customHeight="1" x14ac:dyDescent="0.25">
      <c r="A34" s="12">
        <v>17</v>
      </c>
      <c r="B34" s="13"/>
      <c r="C34" s="14" t="s">
        <v>224</v>
      </c>
      <c r="D34" s="12" t="s">
        <v>59</v>
      </c>
      <c r="E34" s="15">
        <v>471.1</v>
      </c>
      <c r="F34" s="15"/>
      <c r="G34" s="15"/>
      <c r="H34" s="15">
        <f t="shared" si="0"/>
        <v>0</v>
      </c>
      <c r="I34" s="15"/>
      <c r="J34" s="15"/>
      <c r="K34" s="15">
        <f t="shared" si="1"/>
        <v>0</v>
      </c>
      <c r="L34" s="15">
        <f t="shared" si="2"/>
        <v>0</v>
      </c>
      <c r="M34" s="15">
        <f t="shared" si="3"/>
        <v>0</v>
      </c>
      <c r="N34" s="15">
        <f t="shared" si="4"/>
        <v>0</v>
      </c>
      <c r="O34" s="15">
        <f t="shared" si="5"/>
        <v>0</v>
      </c>
      <c r="P34" s="15">
        <f t="shared" si="6"/>
        <v>0</v>
      </c>
    </row>
    <row r="35" spans="1:16" ht="57" customHeight="1" x14ac:dyDescent="0.25">
      <c r="A35" s="12">
        <v>18</v>
      </c>
      <c r="B35" s="13"/>
      <c r="C35" s="14" t="s">
        <v>226</v>
      </c>
      <c r="D35" s="12" t="s">
        <v>59</v>
      </c>
      <c r="E35" s="15">
        <v>64.3</v>
      </c>
      <c r="F35" s="15"/>
      <c r="G35" s="15"/>
      <c r="H35" s="15">
        <f t="shared" si="0"/>
        <v>0</v>
      </c>
      <c r="I35" s="15"/>
      <c r="J35" s="15"/>
      <c r="K35" s="15">
        <f t="shared" si="1"/>
        <v>0</v>
      </c>
      <c r="L35" s="15">
        <f t="shared" si="2"/>
        <v>0</v>
      </c>
      <c r="M35" s="15">
        <f t="shared" si="3"/>
        <v>0</v>
      </c>
      <c r="N35" s="15">
        <f t="shared" si="4"/>
        <v>0</v>
      </c>
      <c r="O35" s="15">
        <f t="shared" si="5"/>
        <v>0</v>
      </c>
      <c r="P35" s="15">
        <f t="shared" si="6"/>
        <v>0</v>
      </c>
    </row>
    <row r="36" spans="1:16" ht="27" customHeight="1" x14ac:dyDescent="0.25">
      <c r="A36" s="12">
        <v>19</v>
      </c>
      <c r="B36" s="13"/>
      <c r="C36" s="14" t="s">
        <v>225</v>
      </c>
      <c r="D36" s="12" t="s">
        <v>59</v>
      </c>
      <c r="E36" s="15">
        <v>14.2</v>
      </c>
      <c r="F36" s="15"/>
      <c r="G36" s="15"/>
      <c r="H36" s="15">
        <f t="shared" si="0"/>
        <v>0</v>
      </c>
      <c r="I36" s="15"/>
      <c r="J36" s="15"/>
      <c r="K36" s="15">
        <f t="shared" si="1"/>
        <v>0</v>
      </c>
      <c r="L36" s="15">
        <f t="shared" si="2"/>
        <v>0</v>
      </c>
      <c r="M36" s="15">
        <f t="shared" si="3"/>
        <v>0</v>
      </c>
      <c r="N36" s="15">
        <f t="shared" si="4"/>
        <v>0</v>
      </c>
      <c r="O36" s="15">
        <f t="shared" si="5"/>
        <v>0</v>
      </c>
      <c r="P36" s="15">
        <f t="shared" si="6"/>
        <v>0</v>
      </c>
    </row>
    <row r="37" spans="1:16" ht="33.75" customHeight="1" x14ac:dyDescent="0.25">
      <c r="A37" s="12">
        <v>20</v>
      </c>
      <c r="B37" s="13"/>
      <c r="C37" s="14" t="s">
        <v>228</v>
      </c>
      <c r="D37" s="12" t="s">
        <v>60</v>
      </c>
      <c r="E37" s="15">
        <v>54.68</v>
      </c>
      <c r="F37" s="15"/>
      <c r="G37" s="15"/>
      <c r="H37" s="15">
        <f t="shared" si="0"/>
        <v>0</v>
      </c>
      <c r="I37" s="15"/>
      <c r="J37" s="15"/>
      <c r="K37" s="15">
        <f t="shared" si="1"/>
        <v>0</v>
      </c>
      <c r="L37" s="15">
        <f t="shared" si="2"/>
        <v>0</v>
      </c>
      <c r="M37" s="15">
        <f t="shared" si="3"/>
        <v>0</v>
      </c>
      <c r="N37" s="15">
        <f t="shared" si="4"/>
        <v>0</v>
      </c>
      <c r="O37" s="15">
        <f t="shared" si="5"/>
        <v>0</v>
      </c>
      <c r="P37" s="15">
        <f t="shared" si="6"/>
        <v>0</v>
      </c>
    </row>
    <row r="38" spans="1:16" ht="30" customHeight="1" x14ac:dyDescent="0.25">
      <c r="A38" s="12">
        <v>21</v>
      </c>
      <c r="B38" s="13"/>
      <c r="C38" s="14" t="s">
        <v>229</v>
      </c>
      <c r="D38" s="12" t="s">
        <v>60</v>
      </c>
      <c r="E38" s="15">
        <v>430.8</v>
      </c>
      <c r="F38" s="15"/>
      <c r="G38" s="15"/>
      <c r="H38" s="15">
        <f t="shared" si="0"/>
        <v>0</v>
      </c>
      <c r="I38" s="15"/>
      <c r="J38" s="15"/>
      <c r="K38" s="15">
        <f t="shared" si="1"/>
        <v>0</v>
      </c>
      <c r="L38" s="15">
        <f t="shared" si="2"/>
        <v>0</v>
      </c>
      <c r="M38" s="15">
        <f t="shared" si="3"/>
        <v>0</v>
      </c>
      <c r="N38" s="15">
        <f t="shared" si="4"/>
        <v>0</v>
      </c>
      <c r="O38" s="15">
        <f t="shared" si="5"/>
        <v>0</v>
      </c>
      <c r="P38" s="15">
        <f t="shared" si="6"/>
        <v>0</v>
      </c>
    </row>
    <row r="39" spans="1:16" ht="30.75" customHeight="1" x14ac:dyDescent="0.25">
      <c r="A39" s="12">
        <v>22</v>
      </c>
      <c r="B39" s="13"/>
      <c r="C39" s="14" t="s">
        <v>230</v>
      </c>
      <c r="D39" s="12" t="s">
        <v>60</v>
      </c>
      <c r="E39" s="15">
        <v>296.625</v>
      </c>
      <c r="F39" s="15"/>
      <c r="G39" s="15"/>
      <c r="H39" s="15">
        <f t="shared" si="0"/>
        <v>0</v>
      </c>
      <c r="I39" s="15"/>
      <c r="J39" s="15"/>
      <c r="K39" s="15">
        <f t="shared" si="1"/>
        <v>0</v>
      </c>
      <c r="L39" s="15">
        <f t="shared" si="2"/>
        <v>0</v>
      </c>
      <c r="M39" s="15">
        <f t="shared" si="3"/>
        <v>0</v>
      </c>
      <c r="N39" s="15">
        <f t="shared" si="4"/>
        <v>0</v>
      </c>
      <c r="O39" s="15">
        <f t="shared" si="5"/>
        <v>0</v>
      </c>
      <c r="P39" s="15">
        <f t="shared" si="6"/>
        <v>0</v>
      </c>
    </row>
    <row r="40" spans="1:16" ht="57.75" customHeight="1" x14ac:dyDescent="0.25">
      <c r="A40" s="12">
        <v>23</v>
      </c>
      <c r="B40" s="13"/>
      <c r="C40" s="14" t="s">
        <v>232</v>
      </c>
      <c r="D40" s="12" t="s">
        <v>60</v>
      </c>
      <c r="E40" s="15">
        <v>235.54500000000002</v>
      </c>
      <c r="F40" s="15"/>
      <c r="G40" s="15"/>
      <c r="H40" s="15">
        <f t="shared" si="0"/>
        <v>0</v>
      </c>
      <c r="I40" s="15"/>
      <c r="J40" s="15"/>
      <c r="K40" s="15">
        <f t="shared" si="1"/>
        <v>0</v>
      </c>
      <c r="L40" s="15">
        <f t="shared" si="2"/>
        <v>0</v>
      </c>
      <c r="M40" s="15">
        <f t="shared" si="3"/>
        <v>0</v>
      </c>
      <c r="N40" s="15">
        <f t="shared" si="4"/>
        <v>0</v>
      </c>
      <c r="O40" s="15">
        <f t="shared" si="5"/>
        <v>0</v>
      </c>
      <c r="P40" s="15">
        <f t="shared" si="6"/>
        <v>0</v>
      </c>
    </row>
    <row r="41" spans="1:16" ht="79.5" customHeight="1" x14ac:dyDescent="0.25">
      <c r="A41" s="12">
        <v>24</v>
      </c>
      <c r="B41" s="13"/>
      <c r="C41" s="14" t="s">
        <v>234</v>
      </c>
      <c r="D41" s="12" t="s">
        <v>60</v>
      </c>
      <c r="E41" s="15">
        <v>54.472049999999982</v>
      </c>
      <c r="F41" s="15"/>
      <c r="G41" s="15"/>
      <c r="H41" s="15">
        <f t="shared" si="0"/>
        <v>0</v>
      </c>
      <c r="I41" s="15"/>
      <c r="J41" s="15"/>
      <c r="K41" s="15">
        <f t="shared" si="1"/>
        <v>0</v>
      </c>
      <c r="L41" s="15">
        <f t="shared" si="2"/>
        <v>0</v>
      </c>
      <c r="M41" s="15">
        <f t="shared" si="3"/>
        <v>0</v>
      </c>
      <c r="N41" s="15">
        <f t="shared" si="4"/>
        <v>0</v>
      </c>
      <c r="O41" s="15">
        <f t="shared" si="5"/>
        <v>0</v>
      </c>
      <c r="P41" s="15">
        <f t="shared" si="6"/>
        <v>0</v>
      </c>
    </row>
    <row r="42" spans="1:16" ht="78.75" customHeight="1" x14ac:dyDescent="0.25">
      <c r="A42" s="12">
        <v>25</v>
      </c>
      <c r="B42" s="13"/>
      <c r="C42" s="14" t="s">
        <v>235</v>
      </c>
      <c r="D42" s="12" t="s">
        <v>60</v>
      </c>
      <c r="E42" s="15">
        <v>491.61</v>
      </c>
      <c r="F42" s="15"/>
      <c r="G42" s="15"/>
      <c r="H42" s="15">
        <f t="shared" si="0"/>
        <v>0</v>
      </c>
      <c r="I42" s="15"/>
      <c r="J42" s="15"/>
      <c r="K42" s="15">
        <f t="shared" si="1"/>
        <v>0</v>
      </c>
      <c r="L42" s="15">
        <f t="shared" si="2"/>
        <v>0</v>
      </c>
      <c r="M42" s="15">
        <f t="shared" si="3"/>
        <v>0</v>
      </c>
      <c r="N42" s="15">
        <f t="shared" si="4"/>
        <v>0</v>
      </c>
      <c r="O42" s="15">
        <f t="shared" si="5"/>
        <v>0</v>
      </c>
      <c r="P42" s="15">
        <f t="shared" si="6"/>
        <v>0</v>
      </c>
    </row>
    <row r="43" spans="1:16" ht="91.5" customHeight="1" x14ac:dyDescent="0.25">
      <c r="A43" s="12">
        <v>26</v>
      </c>
      <c r="B43" s="13"/>
      <c r="C43" s="14" t="s">
        <v>52</v>
      </c>
      <c r="D43" s="12" t="s">
        <v>55</v>
      </c>
      <c r="E43" s="15">
        <v>222.7</v>
      </c>
      <c r="F43" s="15"/>
      <c r="G43" s="15"/>
      <c r="H43" s="15">
        <f t="shared" si="0"/>
        <v>0</v>
      </c>
      <c r="I43" s="15"/>
      <c r="J43" s="15"/>
      <c r="K43" s="15">
        <f t="shared" si="1"/>
        <v>0</v>
      </c>
      <c r="L43" s="15">
        <f t="shared" si="2"/>
        <v>0</v>
      </c>
      <c r="M43" s="15">
        <f t="shared" si="3"/>
        <v>0</v>
      </c>
      <c r="N43" s="15">
        <f t="shared" si="4"/>
        <v>0</v>
      </c>
      <c r="O43" s="15">
        <f t="shared" si="5"/>
        <v>0</v>
      </c>
      <c r="P43" s="15">
        <f t="shared" si="6"/>
        <v>0</v>
      </c>
    </row>
    <row r="44" spans="1:16" ht="69" customHeight="1" x14ac:dyDescent="0.25">
      <c r="A44" s="12">
        <v>27</v>
      </c>
      <c r="B44" s="40"/>
      <c r="C44" s="41" t="s">
        <v>289</v>
      </c>
      <c r="D44" s="12" t="s">
        <v>59</v>
      </c>
      <c r="E44" s="15">
        <v>43.7</v>
      </c>
      <c r="F44" s="15"/>
      <c r="G44" s="15"/>
      <c r="H44" s="15">
        <f t="shared" si="0"/>
        <v>0</v>
      </c>
      <c r="I44" s="15"/>
      <c r="J44" s="15"/>
      <c r="K44" s="15">
        <f t="shared" si="1"/>
        <v>0</v>
      </c>
      <c r="L44" s="15">
        <f t="shared" si="2"/>
        <v>0</v>
      </c>
      <c r="M44" s="15">
        <f t="shared" si="3"/>
        <v>0</v>
      </c>
      <c r="N44" s="15">
        <f t="shared" si="4"/>
        <v>0</v>
      </c>
      <c r="O44" s="15">
        <f t="shared" si="5"/>
        <v>0</v>
      </c>
      <c r="P44" s="15">
        <f t="shared" si="6"/>
        <v>0</v>
      </c>
    </row>
    <row r="45" spans="1:16" ht="28.5" customHeight="1" x14ac:dyDescent="0.25">
      <c r="A45" s="12">
        <v>28</v>
      </c>
      <c r="B45" s="40"/>
      <c r="C45" s="41" t="s">
        <v>130</v>
      </c>
      <c r="D45" s="12" t="s">
        <v>55</v>
      </c>
      <c r="E45" s="15">
        <v>247</v>
      </c>
      <c r="F45" s="15"/>
      <c r="G45" s="15"/>
      <c r="H45" s="15">
        <f t="shared" si="0"/>
        <v>0</v>
      </c>
      <c r="I45" s="15"/>
      <c r="J45" s="15"/>
      <c r="K45" s="15">
        <f t="shared" si="1"/>
        <v>0</v>
      </c>
      <c r="L45" s="15">
        <f t="shared" si="2"/>
        <v>0</v>
      </c>
      <c r="M45" s="15">
        <f t="shared" si="3"/>
        <v>0</v>
      </c>
      <c r="N45" s="15">
        <f t="shared" si="4"/>
        <v>0</v>
      </c>
      <c r="O45" s="15">
        <f t="shared" si="5"/>
        <v>0</v>
      </c>
      <c r="P45" s="15">
        <f t="shared" si="6"/>
        <v>0</v>
      </c>
    </row>
    <row r="46" spans="1:16" ht="40.5" customHeight="1" x14ac:dyDescent="0.25">
      <c r="A46" s="12">
        <v>29</v>
      </c>
      <c r="B46" s="40"/>
      <c r="C46" s="41" t="s">
        <v>238</v>
      </c>
      <c r="D46" s="12" t="s">
        <v>56</v>
      </c>
      <c r="E46" s="15">
        <v>1</v>
      </c>
      <c r="F46" s="15"/>
      <c r="G46" s="15"/>
      <c r="H46" s="15">
        <f t="shared" si="0"/>
        <v>0</v>
      </c>
      <c r="I46" s="15"/>
      <c r="J46" s="15"/>
      <c r="K46" s="15">
        <f t="shared" si="1"/>
        <v>0</v>
      </c>
      <c r="L46" s="15">
        <f t="shared" si="2"/>
        <v>0</v>
      </c>
      <c r="M46" s="15">
        <f t="shared" si="3"/>
        <v>0</v>
      </c>
      <c r="N46" s="15">
        <f t="shared" si="4"/>
        <v>0</v>
      </c>
      <c r="O46" s="15">
        <f t="shared" si="5"/>
        <v>0</v>
      </c>
      <c r="P46" s="15">
        <f t="shared" si="6"/>
        <v>0</v>
      </c>
    </row>
    <row r="47" spans="1:16" x14ac:dyDescent="0.25">
      <c r="A47" s="165" t="s">
        <v>62</v>
      </c>
      <c r="B47" s="166"/>
      <c r="C47" s="166"/>
      <c r="D47" s="166"/>
      <c r="E47" s="166"/>
      <c r="F47" s="166"/>
      <c r="G47" s="166"/>
      <c r="H47" s="166"/>
      <c r="I47" s="166"/>
      <c r="J47" s="166"/>
      <c r="K47" s="167"/>
      <c r="L47" s="22"/>
      <c r="M47" s="22"/>
      <c r="N47" s="22"/>
      <c r="O47" s="22"/>
      <c r="P47" s="22"/>
    </row>
    <row r="48" spans="1:16" x14ac:dyDescent="0.25">
      <c r="A48" s="162" t="s">
        <v>63</v>
      </c>
      <c r="B48" s="163"/>
      <c r="C48" s="163"/>
      <c r="D48" s="163"/>
      <c r="E48" s="163"/>
      <c r="F48" s="163"/>
      <c r="G48" s="163"/>
      <c r="H48" s="163"/>
      <c r="I48" s="163"/>
      <c r="J48" s="163"/>
      <c r="K48" s="164"/>
      <c r="L48" s="22"/>
      <c r="M48" s="22"/>
      <c r="N48" s="22"/>
      <c r="O48" s="22"/>
      <c r="P48" s="22"/>
    </row>
    <row r="49" spans="1:16" x14ac:dyDescent="0.25">
      <c r="A49" s="168" t="s">
        <v>64</v>
      </c>
      <c r="B49" s="169"/>
      <c r="C49" s="169"/>
      <c r="D49" s="169"/>
      <c r="E49" s="169"/>
      <c r="F49" s="169"/>
      <c r="G49" s="169"/>
      <c r="H49" s="169"/>
      <c r="I49" s="169"/>
      <c r="J49" s="169"/>
      <c r="K49" s="170"/>
      <c r="L49" s="22"/>
      <c r="M49" s="22"/>
      <c r="N49" s="22"/>
      <c r="O49" s="22"/>
      <c r="P49" s="22"/>
    </row>
    <row r="51" spans="1:16" x14ac:dyDescent="0.25">
      <c r="C51" s="23" t="s">
        <v>65</v>
      </c>
      <c r="D51" s="135"/>
      <c r="E51" s="135"/>
      <c r="F51" s="135"/>
      <c r="G51" s="135"/>
    </row>
    <row r="52" spans="1:16" x14ac:dyDescent="0.25">
      <c r="D52" s="148" t="s">
        <v>66</v>
      </c>
      <c r="E52" s="148"/>
      <c r="F52" s="148"/>
      <c r="G52" s="148"/>
    </row>
    <row r="54" spans="1:16" x14ac:dyDescent="0.25">
      <c r="C54" s="23" t="s">
        <v>67</v>
      </c>
      <c r="D54" s="135"/>
      <c r="E54" s="135"/>
      <c r="F54" s="135"/>
      <c r="G54" s="135"/>
    </row>
    <row r="55" spans="1:16" x14ac:dyDescent="0.25">
      <c r="D55" s="148" t="s">
        <v>66</v>
      </c>
      <c r="E55" s="148"/>
      <c r="F55" s="148"/>
      <c r="G55" s="148"/>
    </row>
    <row r="56" spans="1:16" x14ac:dyDescent="0.25">
      <c r="D56" s="25"/>
      <c r="E56" s="25"/>
      <c r="F56" s="25"/>
      <c r="G56" s="25"/>
    </row>
    <row r="57" spans="1:16" x14ac:dyDescent="0.25">
      <c r="C57" s="24" t="s">
        <v>68</v>
      </c>
      <c r="D57" s="135"/>
      <c r="E57" s="135"/>
      <c r="F57" s="135"/>
      <c r="G57" s="135"/>
    </row>
  </sheetData>
  <mergeCells count="21">
    <mergeCell ref="D51:G51"/>
    <mergeCell ref="D52:G52"/>
    <mergeCell ref="D54:G54"/>
    <mergeCell ref="D55:G55"/>
    <mergeCell ref="D57:G57"/>
    <mergeCell ref="A49:K49"/>
    <mergeCell ref="A1:P1"/>
    <mergeCell ref="A3:P3"/>
    <mergeCell ref="A4:P4"/>
    <mergeCell ref="L11:M11"/>
    <mergeCell ref="N11:O11"/>
    <mergeCell ref="A15:A16"/>
    <mergeCell ref="B15:B16"/>
    <mergeCell ref="C15:C16"/>
    <mergeCell ref="D15:D16"/>
    <mergeCell ref="E15:E16"/>
    <mergeCell ref="F15:K15"/>
    <mergeCell ref="L15:P15"/>
    <mergeCell ref="C17:P17"/>
    <mergeCell ref="A47:K47"/>
    <mergeCell ref="A48:K48"/>
  </mergeCells>
  <printOptions horizontalCentered="1"/>
  <pageMargins left="0.31496062992125984" right="0.31496062992125984" top="0.74803149606299213" bottom="0.55118110236220474" header="0.31496062992125984" footer="0.31496062992125984"/>
  <pageSetup paperSize="9" scale="76" orientation="landscape" r:id="rId1"/>
  <headerFooter>
    <oddFooter>&amp;C&amp;"Arial,Regular"&amp;10&amp;P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view="pageBreakPreview" zoomScale="90" zoomScaleNormal="100" zoomScaleSheetLayoutView="90" workbookViewId="0">
      <selection activeCell="A14" sqref="A14"/>
    </sheetView>
  </sheetViews>
  <sheetFormatPr defaultRowHeight="15" x14ac:dyDescent="0.25"/>
  <cols>
    <col min="3" max="3" width="29.85546875" customWidth="1"/>
    <col min="4" max="4" width="11.5703125" customWidth="1"/>
    <col min="5" max="5" width="10.7109375" customWidth="1"/>
    <col min="7" max="7" width="10.28515625" customWidth="1"/>
    <col min="10" max="10" width="11" customWidth="1"/>
    <col min="12" max="12" width="12.140625" customWidth="1"/>
    <col min="15" max="15" width="10.7109375" customWidth="1"/>
    <col min="16" max="16" width="12.5703125" customWidth="1"/>
  </cols>
  <sheetData>
    <row r="1" spans="1:16" ht="15.75" x14ac:dyDescent="0.25">
      <c r="A1" s="132" t="s">
        <v>299</v>
      </c>
      <c r="B1" s="132"/>
      <c r="C1" s="132"/>
      <c r="D1" s="132"/>
      <c r="E1" s="132"/>
      <c r="F1" s="132"/>
      <c r="G1" s="132"/>
      <c r="H1" s="132"/>
      <c r="I1" s="132"/>
      <c r="J1" s="132"/>
      <c r="K1" s="132"/>
      <c r="L1" s="132"/>
      <c r="M1" s="132"/>
      <c r="N1" s="132"/>
      <c r="O1" s="132"/>
      <c r="P1" s="132"/>
    </row>
    <row r="2" spans="1:16" x14ac:dyDescent="0.25">
      <c r="A2" s="1"/>
      <c r="B2" s="1"/>
      <c r="C2" s="1"/>
      <c r="D2" s="1"/>
      <c r="E2" s="1"/>
      <c r="F2" s="1"/>
      <c r="G2" s="1"/>
      <c r="H2" s="1"/>
      <c r="I2" s="1"/>
      <c r="J2" s="1"/>
      <c r="K2" s="1"/>
      <c r="L2" s="1"/>
      <c r="M2" s="1"/>
      <c r="N2" s="1"/>
      <c r="O2" s="1"/>
      <c r="P2" s="1"/>
    </row>
    <row r="3" spans="1:16" ht="15.75" x14ac:dyDescent="0.25">
      <c r="A3" s="157" t="s">
        <v>92</v>
      </c>
      <c r="B3" s="157"/>
      <c r="C3" s="157"/>
      <c r="D3" s="157"/>
      <c r="E3" s="157"/>
      <c r="F3" s="157"/>
      <c r="G3" s="157"/>
      <c r="H3" s="157"/>
      <c r="I3" s="157"/>
      <c r="J3" s="157"/>
      <c r="K3" s="157"/>
      <c r="L3" s="157"/>
      <c r="M3" s="157"/>
      <c r="N3" s="157"/>
      <c r="O3" s="157"/>
      <c r="P3" s="157"/>
    </row>
    <row r="4" spans="1:16" x14ac:dyDescent="0.25">
      <c r="A4" s="154" t="s">
        <v>15</v>
      </c>
      <c r="B4" s="154"/>
      <c r="C4" s="154"/>
      <c r="D4" s="154"/>
      <c r="E4" s="154"/>
      <c r="F4" s="154"/>
      <c r="G4" s="154"/>
      <c r="H4" s="154"/>
      <c r="I4" s="154"/>
      <c r="J4" s="154"/>
      <c r="K4" s="154"/>
      <c r="L4" s="154"/>
      <c r="M4" s="154"/>
      <c r="N4" s="154"/>
      <c r="O4" s="154"/>
      <c r="P4" s="154"/>
    </row>
    <row r="5" spans="1:16" x14ac:dyDescent="0.25">
      <c r="A5" s="2"/>
      <c r="B5" s="2"/>
      <c r="C5" s="2"/>
      <c r="D5" s="2"/>
      <c r="E5" s="2"/>
      <c r="F5" s="2"/>
      <c r="G5" s="2"/>
      <c r="H5" s="2"/>
      <c r="I5" s="2"/>
      <c r="J5" s="2"/>
      <c r="K5" s="2"/>
      <c r="L5" s="2"/>
      <c r="M5" s="2"/>
      <c r="N5" s="2"/>
      <c r="O5" s="2"/>
      <c r="P5" s="2"/>
    </row>
    <row r="6" spans="1:16" x14ac:dyDescent="0.25">
      <c r="A6" s="2" t="s">
        <v>372</v>
      </c>
      <c r="B6" s="2"/>
      <c r="C6" s="2"/>
      <c r="D6" s="2"/>
      <c r="E6" s="2"/>
      <c r="F6" s="2"/>
      <c r="G6" s="2"/>
      <c r="H6" s="2"/>
      <c r="I6" s="2"/>
      <c r="J6" s="2"/>
      <c r="K6" s="2"/>
      <c r="L6" s="2"/>
      <c r="M6" s="2"/>
      <c r="N6" s="2"/>
      <c r="O6" s="2"/>
      <c r="P6" s="2"/>
    </row>
    <row r="7" spans="1:16" x14ac:dyDescent="0.25">
      <c r="A7" s="2" t="s">
        <v>366</v>
      </c>
      <c r="B7" s="2"/>
      <c r="C7" s="2"/>
      <c r="D7" s="2"/>
      <c r="E7" s="2"/>
      <c r="F7" s="2"/>
      <c r="G7" s="2"/>
      <c r="H7" s="2"/>
      <c r="I7" s="2"/>
      <c r="J7" s="2"/>
      <c r="K7" s="2"/>
      <c r="L7" s="2"/>
      <c r="M7" s="2"/>
      <c r="N7" s="2"/>
      <c r="O7" s="2"/>
      <c r="P7" s="2"/>
    </row>
    <row r="8" spans="1:16" x14ac:dyDescent="0.25">
      <c r="A8" s="2" t="s">
        <v>300</v>
      </c>
      <c r="B8" s="2"/>
      <c r="C8" s="2"/>
      <c r="D8" s="2"/>
      <c r="E8" s="2"/>
      <c r="F8" s="2"/>
      <c r="G8" s="2"/>
      <c r="H8" s="2"/>
      <c r="I8" s="2"/>
      <c r="J8" s="2"/>
      <c r="K8" s="2"/>
      <c r="L8" s="2"/>
      <c r="M8" s="2"/>
      <c r="N8" s="2"/>
      <c r="O8" s="2"/>
      <c r="P8" s="2"/>
    </row>
    <row r="9" spans="1:16" x14ac:dyDescent="0.25">
      <c r="A9" s="49" t="s">
        <v>643</v>
      </c>
      <c r="B9" s="2"/>
      <c r="C9" s="2"/>
      <c r="D9" s="2"/>
      <c r="E9" s="2"/>
      <c r="F9" s="2"/>
      <c r="G9" s="2"/>
      <c r="H9" s="2"/>
      <c r="I9" s="2"/>
      <c r="J9" s="2"/>
      <c r="K9" s="2"/>
      <c r="L9" s="2"/>
      <c r="M9" s="2"/>
      <c r="N9" s="2"/>
      <c r="O9" s="2"/>
      <c r="P9" s="2"/>
    </row>
    <row r="10" spans="1:16" x14ac:dyDescent="0.25">
      <c r="A10" s="2" t="s">
        <v>18</v>
      </c>
      <c r="B10" s="2"/>
      <c r="C10" s="2"/>
      <c r="D10" s="2"/>
      <c r="E10" s="2"/>
      <c r="F10" s="2"/>
      <c r="G10" s="2"/>
      <c r="H10" s="2"/>
      <c r="I10" s="2"/>
      <c r="J10" s="2"/>
      <c r="K10" s="2"/>
      <c r="L10" s="2"/>
      <c r="M10" s="2"/>
      <c r="N10" s="2"/>
      <c r="O10" s="2"/>
      <c r="P10" s="2"/>
    </row>
    <row r="11" spans="1:16" x14ac:dyDescent="0.25">
      <c r="A11" s="2"/>
      <c r="B11" s="2"/>
      <c r="C11" s="2"/>
      <c r="D11" s="2"/>
      <c r="E11" s="2"/>
      <c r="F11" s="2"/>
      <c r="G11" s="2"/>
      <c r="H11" s="2"/>
      <c r="I11" s="2"/>
      <c r="J11" s="2"/>
      <c r="K11" s="2"/>
      <c r="L11" s="158" t="s">
        <v>20</v>
      </c>
      <c r="M11" s="158"/>
      <c r="N11" s="159"/>
      <c r="O11" s="159"/>
      <c r="P11" s="3" t="s">
        <v>19</v>
      </c>
    </row>
    <row r="12" spans="1:16" x14ac:dyDescent="0.25">
      <c r="A12" s="2"/>
      <c r="B12" s="2"/>
      <c r="C12" s="2"/>
      <c r="D12" s="2"/>
      <c r="E12" s="2"/>
      <c r="F12" s="2"/>
      <c r="G12" s="2"/>
      <c r="H12" s="2"/>
      <c r="I12" s="2"/>
      <c r="J12" s="2"/>
      <c r="K12" s="2"/>
      <c r="L12" s="4"/>
      <c r="M12" s="4"/>
      <c r="N12" s="5"/>
      <c r="O12" s="5"/>
      <c r="P12" s="3"/>
    </row>
    <row r="13" spans="1:16" x14ac:dyDescent="0.25">
      <c r="A13" s="2"/>
      <c r="B13" s="2"/>
      <c r="C13" s="2"/>
      <c r="D13" s="2"/>
      <c r="E13" s="2"/>
      <c r="F13" s="2"/>
      <c r="G13" s="2"/>
      <c r="H13" s="2"/>
      <c r="I13" s="2"/>
      <c r="J13" s="2"/>
      <c r="K13" s="2"/>
      <c r="L13" s="4"/>
      <c r="M13" s="4"/>
      <c r="N13" s="5"/>
      <c r="O13" s="5"/>
      <c r="P13" s="4" t="s">
        <v>21</v>
      </c>
    </row>
    <row r="14" spans="1:16" x14ac:dyDescent="0.25">
      <c r="A14" s="2"/>
      <c r="B14" s="2"/>
      <c r="C14" s="2"/>
      <c r="D14" s="2"/>
      <c r="E14" s="2"/>
      <c r="F14" s="2"/>
      <c r="G14" s="2"/>
      <c r="H14" s="2"/>
      <c r="I14" s="2"/>
      <c r="J14" s="2"/>
      <c r="K14" s="2"/>
      <c r="L14" s="2"/>
      <c r="M14" s="2"/>
      <c r="N14" s="2"/>
      <c r="O14" s="2"/>
      <c r="P14" s="2"/>
    </row>
    <row r="15" spans="1:16" x14ac:dyDescent="0.25">
      <c r="A15" s="172" t="s">
        <v>0</v>
      </c>
      <c r="B15" s="172" t="s">
        <v>1</v>
      </c>
      <c r="C15" s="172" t="s">
        <v>2</v>
      </c>
      <c r="D15" s="172" t="s">
        <v>3</v>
      </c>
      <c r="E15" s="172" t="s">
        <v>4</v>
      </c>
      <c r="F15" s="171" t="s">
        <v>5</v>
      </c>
      <c r="G15" s="171"/>
      <c r="H15" s="171"/>
      <c r="I15" s="171"/>
      <c r="J15" s="171"/>
      <c r="K15" s="171"/>
      <c r="L15" s="171" t="s">
        <v>12</v>
      </c>
      <c r="M15" s="171"/>
      <c r="N15" s="171"/>
      <c r="O15" s="171"/>
      <c r="P15" s="171"/>
    </row>
    <row r="16" spans="1:16" ht="51" x14ac:dyDescent="0.25">
      <c r="A16" s="172"/>
      <c r="B16" s="172"/>
      <c r="C16" s="172"/>
      <c r="D16" s="172"/>
      <c r="E16" s="172"/>
      <c r="F16" s="6" t="s">
        <v>6</v>
      </c>
      <c r="G16" s="6" t="s">
        <v>7</v>
      </c>
      <c r="H16" s="6" t="s">
        <v>8</v>
      </c>
      <c r="I16" s="6" t="s">
        <v>9</v>
      </c>
      <c r="J16" s="6" t="s">
        <v>10</v>
      </c>
      <c r="K16" s="6" t="s">
        <v>11</v>
      </c>
      <c r="L16" s="6" t="s">
        <v>13</v>
      </c>
      <c r="M16" s="6" t="s">
        <v>8</v>
      </c>
      <c r="N16" s="6" t="s">
        <v>9</v>
      </c>
      <c r="O16" s="6" t="s">
        <v>10</v>
      </c>
      <c r="P16" s="6" t="s">
        <v>14</v>
      </c>
    </row>
    <row r="17" spans="1:16" x14ac:dyDescent="0.25">
      <c r="A17" s="20"/>
      <c r="B17" s="21" t="s">
        <v>61</v>
      </c>
      <c r="C17" s="160" t="s">
        <v>36</v>
      </c>
      <c r="D17" s="160"/>
      <c r="E17" s="160"/>
      <c r="F17" s="160"/>
      <c r="G17" s="160"/>
      <c r="H17" s="160"/>
      <c r="I17" s="160"/>
      <c r="J17" s="160"/>
      <c r="K17" s="160"/>
      <c r="L17" s="160"/>
      <c r="M17" s="160"/>
      <c r="N17" s="160"/>
      <c r="O17" s="160"/>
      <c r="P17" s="161"/>
    </row>
    <row r="18" spans="1:16" ht="65.25" customHeight="1" x14ac:dyDescent="0.25">
      <c r="A18" s="8">
        <v>1</v>
      </c>
      <c r="B18" s="9"/>
      <c r="C18" s="10" t="s">
        <v>394</v>
      </c>
      <c r="D18" s="8" t="s">
        <v>55</v>
      </c>
      <c r="E18" s="11">
        <v>46.3</v>
      </c>
      <c r="F18" s="11"/>
      <c r="G18" s="11"/>
      <c r="H18" s="11">
        <f>ROUND(F18*G18,2)</f>
        <v>0</v>
      </c>
      <c r="I18" s="11"/>
      <c r="J18" s="11"/>
      <c r="K18" s="11">
        <f>SUM(H18:J18)</f>
        <v>0</v>
      </c>
      <c r="L18" s="11">
        <f>ROUND(F18*E18,2)</f>
        <v>0</v>
      </c>
      <c r="M18" s="11">
        <f>ROUND(H18*E18,2)</f>
        <v>0</v>
      </c>
      <c r="N18" s="11">
        <f>ROUND(I18*E18,2)</f>
        <v>0</v>
      </c>
      <c r="O18" s="11">
        <f>ROUND(J18*E18,2)</f>
        <v>0</v>
      </c>
      <c r="P18" s="11">
        <f>SUM(M18:O18)</f>
        <v>0</v>
      </c>
    </row>
    <row r="19" spans="1:16" ht="61.5" customHeight="1" x14ac:dyDescent="0.25">
      <c r="A19" s="12">
        <v>2</v>
      </c>
      <c r="B19" s="13"/>
      <c r="C19" s="14" t="s">
        <v>395</v>
      </c>
      <c r="D19" s="12" t="s">
        <v>55</v>
      </c>
      <c r="E19" s="15">
        <v>82.2</v>
      </c>
      <c r="F19" s="15"/>
      <c r="G19" s="15"/>
      <c r="H19" s="15">
        <f t="shared" ref="H19:H51" si="0">ROUND(F19*G19,2)</f>
        <v>0</v>
      </c>
      <c r="I19" s="15"/>
      <c r="J19" s="15"/>
      <c r="K19" s="15">
        <f t="shared" ref="K19:K51" si="1">SUM(H19:J19)</f>
        <v>0</v>
      </c>
      <c r="L19" s="15">
        <f t="shared" ref="L19:L51" si="2">ROUND(F19*E19,2)</f>
        <v>0</v>
      </c>
      <c r="M19" s="15">
        <f t="shared" ref="M19:M51" si="3">ROUND(H19*E19,2)</f>
        <v>0</v>
      </c>
      <c r="N19" s="15">
        <f t="shared" ref="N19:N51" si="4">ROUND(I19*E19,2)</f>
        <v>0</v>
      </c>
      <c r="O19" s="15">
        <f t="shared" ref="O19:O51" si="5">ROUND(J19*E19,2)</f>
        <v>0</v>
      </c>
      <c r="P19" s="15">
        <f t="shared" ref="P19:P51" si="6">SUM(M19:O19)</f>
        <v>0</v>
      </c>
    </row>
    <row r="20" spans="1:16" ht="63" customHeight="1" x14ac:dyDescent="0.25">
      <c r="A20" s="12">
        <v>3</v>
      </c>
      <c r="B20" s="13"/>
      <c r="C20" s="14" t="s">
        <v>396</v>
      </c>
      <c r="D20" s="12" t="s">
        <v>55</v>
      </c>
      <c r="E20" s="15">
        <v>117</v>
      </c>
      <c r="F20" s="15"/>
      <c r="G20" s="15"/>
      <c r="H20" s="15">
        <f t="shared" si="0"/>
        <v>0</v>
      </c>
      <c r="I20" s="15"/>
      <c r="J20" s="15"/>
      <c r="K20" s="15">
        <f t="shared" si="1"/>
        <v>0</v>
      </c>
      <c r="L20" s="15">
        <f t="shared" si="2"/>
        <v>0</v>
      </c>
      <c r="M20" s="15">
        <f t="shared" si="3"/>
        <v>0</v>
      </c>
      <c r="N20" s="15">
        <f t="shared" si="4"/>
        <v>0</v>
      </c>
      <c r="O20" s="15">
        <f t="shared" si="5"/>
        <v>0</v>
      </c>
      <c r="P20" s="15">
        <f t="shared" si="6"/>
        <v>0</v>
      </c>
    </row>
    <row r="21" spans="1:16" ht="62.25" customHeight="1" x14ac:dyDescent="0.25">
      <c r="A21" s="12">
        <v>4</v>
      </c>
      <c r="B21" s="13"/>
      <c r="C21" s="14" t="s">
        <v>397</v>
      </c>
      <c r="D21" s="12" t="s">
        <v>55</v>
      </c>
      <c r="E21" s="15">
        <v>30.3</v>
      </c>
      <c r="F21" s="15"/>
      <c r="G21" s="15"/>
      <c r="H21" s="15">
        <f t="shared" si="0"/>
        <v>0</v>
      </c>
      <c r="I21" s="15"/>
      <c r="J21" s="15"/>
      <c r="K21" s="15">
        <f t="shared" si="1"/>
        <v>0</v>
      </c>
      <c r="L21" s="15">
        <f t="shared" si="2"/>
        <v>0</v>
      </c>
      <c r="M21" s="15">
        <f t="shared" si="3"/>
        <v>0</v>
      </c>
      <c r="N21" s="15">
        <f t="shared" si="4"/>
        <v>0</v>
      </c>
      <c r="O21" s="15">
        <f t="shared" si="5"/>
        <v>0</v>
      </c>
      <c r="P21" s="15">
        <f t="shared" si="6"/>
        <v>0</v>
      </c>
    </row>
    <row r="22" spans="1:16" ht="62.25" customHeight="1" x14ac:dyDescent="0.25">
      <c r="A22" s="12">
        <v>5</v>
      </c>
      <c r="B22" s="13"/>
      <c r="C22" s="14" t="s">
        <v>398</v>
      </c>
      <c r="D22" s="12" t="s">
        <v>55</v>
      </c>
      <c r="E22" s="15">
        <v>93.1</v>
      </c>
      <c r="F22" s="15"/>
      <c r="G22" s="15"/>
      <c r="H22" s="15">
        <f t="shared" si="0"/>
        <v>0</v>
      </c>
      <c r="I22" s="15"/>
      <c r="J22" s="15"/>
      <c r="K22" s="15">
        <f t="shared" si="1"/>
        <v>0</v>
      </c>
      <c r="L22" s="15">
        <f t="shared" si="2"/>
        <v>0</v>
      </c>
      <c r="M22" s="15">
        <f t="shared" si="3"/>
        <v>0</v>
      </c>
      <c r="N22" s="15">
        <f t="shared" si="4"/>
        <v>0</v>
      </c>
      <c r="O22" s="15">
        <f t="shared" si="5"/>
        <v>0</v>
      </c>
      <c r="P22" s="15">
        <f t="shared" si="6"/>
        <v>0</v>
      </c>
    </row>
    <row r="23" spans="1:16" ht="66" customHeight="1" x14ac:dyDescent="0.25">
      <c r="A23" s="12">
        <v>6</v>
      </c>
      <c r="B23" s="13"/>
      <c r="C23" s="14" t="s">
        <v>399</v>
      </c>
      <c r="D23" s="12" t="s">
        <v>55</v>
      </c>
      <c r="E23" s="15">
        <v>3.2</v>
      </c>
      <c r="F23" s="15"/>
      <c r="G23" s="15"/>
      <c r="H23" s="15">
        <f t="shared" si="0"/>
        <v>0</v>
      </c>
      <c r="I23" s="15"/>
      <c r="J23" s="15"/>
      <c r="K23" s="15">
        <f t="shared" si="1"/>
        <v>0</v>
      </c>
      <c r="L23" s="15">
        <f t="shared" si="2"/>
        <v>0</v>
      </c>
      <c r="M23" s="15">
        <f t="shared" si="3"/>
        <v>0</v>
      </c>
      <c r="N23" s="15">
        <f t="shared" si="4"/>
        <v>0</v>
      </c>
      <c r="O23" s="15">
        <f t="shared" si="5"/>
        <v>0</v>
      </c>
      <c r="P23" s="15">
        <f t="shared" si="6"/>
        <v>0</v>
      </c>
    </row>
    <row r="24" spans="1:16" ht="66" customHeight="1" x14ac:dyDescent="0.25">
      <c r="A24" s="12">
        <v>7</v>
      </c>
      <c r="B24" s="13"/>
      <c r="C24" s="14" t="s">
        <v>400</v>
      </c>
      <c r="D24" s="12" t="s">
        <v>56</v>
      </c>
      <c r="E24" s="15">
        <v>3</v>
      </c>
      <c r="F24" s="15"/>
      <c r="G24" s="15"/>
      <c r="H24" s="15">
        <f t="shared" si="0"/>
        <v>0</v>
      </c>
      <c r="I24" s="15"/>
      <c r="J24" s="15"/>
      <c r="K24" s="15">
        <f t="shared" si="1"/>
        <v>0</v>
      </c>
      <c r="L24" s="15">
        <f t="shared" si="2"/>
        <v>0</v>
      </c>
      <c r="M24" s="15">
        <f t="shared" si="3"/>
        <v>0</v>
      </c>
      <c r="N24" s="15">
        <f t="shared" si="4"/>
        <v>0</v>
      </c>
      <c r="O24" s="15">
        <f t="shared" si="5"/>
        <v>0</v>
      </c>
      <c r="P24" s="15">
        <f t="shared" si="6"/>
        <v>0</v>
      </c>
    </row>
    <row r="25" spans="1:16" ht="67.5" customHeight="1" x14ac:dyDescent="0.25">
      <c r="A25" s="12">
        <v>8</v>
      </c>
      <c r="B25" s="13"/>
      <c r="C25" s="14" t="s">
        <v>401</v>
      </c>
      <c r="D25" s="12" t="s">
        <v>56</v>
      </c>
      <c r="E25" s="15">
        <v>8</v>
      </c>
      <c r="F25" s="15"/>
      <c r="G25" s="15"/>
      <c r="H25" s="15">
        <f t="shared" si="0"/>
        <v>0</v>
      </c>
      <c r="I25" s="15"/>
      <c r="J25" s="15"/>
      <c r="K25" s="15">
        <f t="shared" si="1"/>
        <v>0</v>
      </c>
      <c r="L25" s="15">
        <f t="shared" si="2"/>
        <v>0</v>
      </c>
      <c r="M25" s="15">
        <f t="shared" si="3"/>
        <v>0</v>
      </c>
      <c r="N25" s="15">
        <f t="shared" si="4"/>
        <v>0</v>
      </c>
      <c r="O25" s="15">
        <f t="shared" si="5"/>
        <v>0</v>
      </c>
      <c r="P25" s="15">
        <f t="shared" si="6"/>
        <v>0</v>
      </c>
    </row>
    <row r="26" spans="1:16" ht="62.25" customHeight="1" x14ac:dyDescent="0.25">
      <c r="A26" s="12">
        <v>9</v>
      </c>
      <c r="B26" s="13"/>
      <c r="C26" s="14" t="s">
        <v>402</v>
      </c>
      <c r="D26" s="12" t="s">
        <v>56</v>
      </c>
      <c r="E26" s="15">
        <v>7</v>
      </c>
      <c r="F26" s="15"/>
      <c r="G26" s="15"/>
      <c r="H26" s="15">
        <f t="shared" si="0"/>
        <v>0</v>
      </c>
      <c r="I26" s="15"/>
      <c r="J26" s="15"/>
      <c r="K26" s="15">
        <f t="shared" si="1"/>
        <v>0</v>
      </c>
      <c r="L26" s="15">
        <f t="shared" si="2"/>
        <v>0</v>
      </c>
      <c r="M26" s="15">
        <f t="shared" si="3"/>
        <v>0</v>
      </c>
      <c r="N26" s="15">
        <f t="shared" si="4"/>
        <v>0</v>
      </c>
      <c r="O26" s="15">
        <f t="shared" si="5"/>
        <v>0</v>
      </c>
      <c r="P26" s="15">
        <f t="shared" si="6"/>
        <v>0</v>
      </c>
    </row>
    <row r="27" spans="1:16" ht="66" customHeight="1" x14ac:dyDescent="0.25">
      <c r="A27" s="12">
        <v>10</v>
      </c>
      <c r="B27" s="13"/>
      <c r="C27" s="14" t="s">
        <v>403</v>
      </c>
      <c r="D27" s="12" t="s">
        <v>56</v>
      </c>
      <c r="E27" s="15">
        <v>2</v>
      </c>
      <c r="F27" s="15"/>
      <c r="G27" s="15"/>
      <c r="H27" s="15">
        <f t="shared" si="0"/>
        <v>0</v>
      </c>
      <c r="I27" s="15"/>
      <c r="J27" s="15"/>
      <c r="K27" s="15">
        <f t="shared" si="1"/>
        <v>0</v>
      </c>
      <c r="L27" s="15">
        <f t="shared" si="2"/>
        <v>0</v>
      </c>
      <c r="M27" s="15">
        <f t="shared" si="3"/>
        <v>0</v>
      </c>
      <c r="N27" s="15">
        <f t="shared" si="4"/>
        <v>0</v>
      </c>
      <c r="O27" s="15">
        <f t="shared" si="5"/>
        <v>0</v>
      </c>
      <c r="P27" s="15">
        <f t="shared" si="6"/>
        <v>0</v>
      </c>
    </row>
    <row r="28" spans="1:16" ht="63.75" customHeight="1" x14ac:dyDescent="0.25">
      <c r="A28" s="12">
        <v>11</v>
      </c>
      <c r="B28" s="13"/>
      <c r="C28" s="14" t="s">
        <v>404</v>
      </c>
      <c r="D28" s="12" t="s">
        <v>56</v>
      </c>
      <c r="E28" s="15">
        <v>10</v>
      </c>
      <c r="F28" s="15"/>
      <c r="G28" s="15"/>
      <c r="H28" s="15">
        <f t="shared" si="0"/>
        <v>0</v>
      </c>
      <c r="I28" s="15"/>
      <c r="J28" s="15"/>
      <c r="K28" s="15">
        <f t="shared" si="1"/>
        <v>0</v>
      </c>
      <c r="L28" s="15">
        <f t="shared" si="2"/>
        <v>0</v>
      </c>
      <c r="M28" s="15">
        <f t="shared" si="3"/>
        <v>0</v>
      </c>
      <c r="N28" s="15">
        <f t="shared" si="4"/>
        <v>0</v>
      </c>
      <c r="O28" s="15">
        <f t="shared" si="5"/>
        <v>0</v>
      </c>
      <c r="P28" s="15">
        <f t="shared" si="6"/>
        <v>0</v>
      </c>
    </row>
    <row r="29" spans="1:16" ht="37.5" customHeight="1" x14ac:dyDescent="0.25">
      <c r="A29" s="12">
        <v>12</v>
      </c>
      <c r="B29" s="13"/>
      <c r="C29" s="14" t="s">
        <v>405</v>
      </c>
      <c r="D29" s="12" t="s">
        <v>57</v>
      </c>
      <c r="E29" s="15">
        <v>19</v>
      </c>
      <c r="F29" s="15"/>
      <c r="G29" s="15"/>
      <c r="H29" s="15">
        <f t="shared" si="0"/>
        <v>0</v>
      </c>
      <c r="I29" s="15"/>
      <c r="J29" s="15"/>
      <c r="K29" s="15">
        <f t="shared" si="1"/>
        <v>0</v>
      </c>
      <c r="L29" s="15">
        <f t="shared" si="2"/>
        <v>0</v>
      </c>
      <c r="M29" s="15">
        <f t="shared" si="3"/>
        <v>0</v>
      </c>
      <c r="N29" s="15">
        <f t="shared" si="4"/>
        <v>0</v>
      </c>
      <c r="O29" s="15">
        <f t="shared" si="5"/>
        <v>0</v>
      </c>
      <c r="P29" s="15">
        <f t="shared" si="6"/>
        <v>0</v>
      </c>
    </row>
    <row r="30" spans="1:16" ht="78" customHeight="1" x14ac:dyDescent="0.25">
      <c r="A30" s="12">
        <v>13</v>
      </c>
      <c r="B30" s="13"/>
      <c r="C30" s="14" t="s">
        <v>406</v>
      </c>
      <c r="D30" s="12" t="s">
        <v>57</v>
      </c>
      <c r="E30" s="15">
        <v>10</v>
      </c>
      <c r="F30" s="15"/>
      <c r="G30" s="15"/>
      <c r="H30" s="15">
        <f t="shared" si="0"/>
        <v>0</v>
      </c>
      <c r="I30" s="15"/>
      <c r="J30" s="15"/>
      <c r="K30" s="15">
        <f t="shared" si="1"/>
        <v>0</v>
      </c>
      <c r="L30" s="15">
        <f t="shared" si="2"/>
        <v>0</v>
      </c>
      <c r="M30" s="15">
        <f t="shared" si="3"/>
        <v>0</v>
      </c>
      <c r="N30" s="15">
        <f t="shared" si="4"/>
        <v>0</v>
      </c>
      <c r="O30" s="15">
        <f t="shared" si="5"/>
        <v>0</v>
      </c>
      <c r="P30" s="15">
        <f t="shared" si="6"/>
        <v>0</v>
      </c>
    </row>
    <row r="31" spans="1:16" ht="93" customHeight="1" x14ac:dyDescent="0.25">
      <c r="A31" s="12">
        <v>14</v>
      </c>
      <c r="B31" s="13"/>
      <c r="C31" s="14" t="s">
        <v>407</v>
      </c>
      <c r="D31" s="12" t="s">
        <v>408</v>
      </c>
      <c r="E31" s="15">
        <v>29</v>
      </c>
      <c r="F31" s="15"/>
      <c r="G31" s="15"/>
      <c r="H31" s="15">
        <f t="shared" si="0"/>
        <v>0</v>
      </c>
      <c r="I31" s="15"/>
      <c r="J31" s="15"/>
      <c r="K31" s="15">
        <f t="shared" si="1"/>
        <v>0</v>
      </c>
      <c r="L31" s="15">
        <f t="shared" si="2"/>
        <v>0</v>
      </c>
      <c r="M31" s="15">
        <f t="shared" si="3"/>
        <v>0</v>
      </c>
      <c r="N31" s="15">
        <f t="shared" si="4"/>
        <v>0</v>
      </c>
      <c r="O31" s="15">
        <f t="shared" si="5"/>
        <v>0</v>
      </c>
      <c r="P31" s="15">
        <f t="shared" si="6"/>
        <v>0</v>
      </c>
    </row>
    <row r="32" spans="1:16" ht="60" customHeight="1" x14ac:dyDescent="0.25">
      <c r="A32" s="12">
        <v>15</v>
      </c>
      <c r="B32" s="13"/>
      <c r="C32" s="14" t="s">
        <v>409</v>
      </c>
      <c r="D32" s="12" t="s">
        <v>55</v>
      </c>
      <c r="E32" s="15">
        <v>50.5</v>
      </c>
      <c r="F32" s="15"/>
      <c r="G32" s="15"/>
      <c r="H32" s="15">
        <f t="shared" si="0"/>
        <v>0</v>
      </c>
      <c r="I32" s="15"/>
      <c r="J32" s="15"/>
      <c r="K32" s="15">
        <f t="shared" si="1"/>
        <v>0</v>
      </c>
      <c r="L32" s="15">
        <f t="shared" si="2"/>
        <v>0</v>
      </c>
      <c r="M32" s="15">
        <f t="shared" si="3"/>
        <v>0</v>
      </c>
      <c r="N32" s="15">
        <f t="shared" si="4"/>
        <v>0</v>
      </c>
      <c r="O32" s="15">
        <f t="shared" si="5"/>
        <v>0</v>
      </c>
      <c r="P32" s="15">
        <f t="shared" si="6"/>
        <v>0</v>
      </c>
    </row>
    <row r="33" spans="1:16" ht="56.25" customHeight="1" x14ac:dyDescent="0.25">
      <c r="A33" s="12">
        <v>16</v>
      </c>
      <c r="B33" s="13"/>
      <c r="C33" s="14" t="s">
        <v>410</v>
      </c>
      <c r="D33" s="12" t="s">
        <v>55</v>
      </c>
      <c r="E33" s="15">
        <v>6.2</v>
      </c>
      <c r="F33" s="15"/>
      <c r="G33" s="15"/>
      <c r="H33" s="15">
        <f t="shared" si="0"/>
        <v>0</v>
      </c>
      <c r="I33" s="15"/>
      <c r="J33" s="15"/>
      <c r="K33" s="15">
        <f t="shared" si="1"/>
        <v>0</v>
      </c>
      <c r="L33" s="15">
        <f t="shared" si="2"/>
        <v>0</v>
      </c>
      <c r="M33" s="15">
        <f t="shared" si="3"/>
        <v>0</v>
      </c>
      <c r="N33" s="15">
        <f t="shared" si="4"/>
        <v>0</v>
      </c>
      <c r="O33" s="15">
        <f t="shared" si="5"/>
        <v>0</v>
      </c>
      <c r="P33" s="15">
        <f t="shared" si="6"/>
        <v>0</v>
      </c>
    </row>
    <row r="34" spans="1:16" ht="48" customHeight="1" x14ac:dyDescent="0.25">
      <c r="A34" s="12">
        <v>17</v>
      </c>
      <c r="B34" s="13"/>
      <c r="C34" s="14" t="s">
        <v>220</v>
      </c>
      <c r="D34" s="12" t="s">
        <v>55</v>
      </c>
      <c r="E34" s="15">
        <v>372.09999999999997</v>
      </c>
      <c r="F34" s="15"/>
      <c r="G34" s="15"/>
      <c r="H34" s="15">
        <f t="shared" si="0"/>
        <v>0</v>
      </c>
      <c r="I34" s="15"/>
      <c r="J34" s="15"/>
      <c r="K34" s="15">
        <f t="shared" si="1"/>
        <v>0</v>
      </c>
      <c r="L34" s="15">
        <f t="shared" si="2"/>
        <v>0</v>
      </c>
      <c r="M34" s="15">
        <f t="shared" si="3"/>
        <v>0</v>
      </c>
      <c r="N34" s="15">
        <f t="shared" si="4"/>
        <v>0</v>
      </c>
      <c r="O34" s="15">
        <f t="shared" si="5"/>
        <v>0</v>
      </c>
      <c r="P34" s="15">
        <f t="shared" si="6"/>
        <v>0</v>
      </c>
    </row>
    <row r="35" spans="1:16" ht="33.75" customHeight="1" x14ac:dyDescent="0.25">
      <c r="A35" s="12">
        <v>18</v>
      </c>
      <c r="B35" s="13"/>
      <c r="C35" s="14" t="s">
        <v>411</v>
      </c>
      <c r="D35" s="12" t="s">
        <v>60</v>
      </c>
      <c r="E35" s="15">
        <v>1145</v>
      </c>
      <c r="F35" s="15"/>
      <c r="G35" s="15"/>
      <c r="H35" s="15">
        <f t="shared" si="0"/>
        <v>0</v>
      </c>
      <c r="I35" s="15"/>
      <c r="J35" s="15"/>
      <c r="K35" s="15">
        <f t="shared" si="1"/>
        <v>0</v>
      </c>
      <c r="L35" s="15">
        <f t="shared" si="2"/>
        <v>0</v>
      </c>
      <c r="M35" s="15">
        <f t="shared" si="3"/>
        <v>0</v>
      </c>
      <c r="N35" s="15">
        <f t="shared" si="4"/>
        <v>0</v>
      </c>
      <c r="O35" s="15">
        <f t="shared" si="5"/>
        <v>0</v>
      </c>
      <c r="P35" s="15">
        <f t="shared" si="6"/>
        <v>0</v>
      </c>
    </row>
    <row r="36" spans="1:16" ht="77.25" customHeight="1" x14ac:dyDescent="0.25">
      <c r="A36" s="12">
        <v>19</v>
      </c>
      <c r="B36" s="13"/>
      <c r="C36" s="14" t="s">
        <v>499</v>
      </c>
      <c r="D36" s="12" t="s">
        <v>60</v>
      </c>
      <c r="E36" s="15">
        <v>787.9</v>
      </c>
      <c r="F36" s="15"/>
      <c r="G36" s="15"/>
      <c r="H36" s="15">
        <f t="shared" si="0"/>
        <v>0</v>
      </c>
      <c r="I36" s="15"/>
      <c r="J36" s="15"/>
      <c r="K36" s="15">
        <f t="shared" si="1"/>
        <v>0</v>
      </c>
      <c r="L36" s="15">
        <f t="shared" si="2"/>
        <v>0</v>
      </c>
      <c r="M36" s="15">
        <f t="shared" si="3"/>
        <v>0</v>
      </c>
      <c r="N36" s="15">
        <f t="shared" si="4"/>
        <v>0</v>
      </c>
      <c r="O36" s="15">
        <f t="shared" si="5"/>
        <v>0</v>
      </c>
      <c r="P36" s="15">
        <f t="shared" si="6"/>
        <v>0</v>
      </c>
    </row>
    <row r="37" spans="1:16" ht="55.5" customHeight="1" x14ac:dyDescent="0.25">
      <c r="A37" s="12">
        <v>20</v>
      </c>
      <c r="B37" s="13"/>
      <c r="C37" s="14" t="s">
        <v>412</v>
      </c>
      <c r="D37" s="12" t="s">
        <v>60</v>
      </c>
      <c r="E37" s="15">
        <v>357.1</v>
      </c>
      <c r="F37" s="15"/>
      <c r="G37" s="15"/>
      <c r="H37" s="15">
        <f t="shared" si="0"/>
        <v>0</v>
      </c>
      <c r="I37" s="15"/>
      <c r="J37" s="15"/>
      <c r="K37" s="15">
        <f t="shared" si="1"/>
        <v>0</v>
      </c>
      <c r="L37" s="15">
        <f t="shared" si="2"/>
        <v>0</v>
      </c>
      <c r="M37" s="15">
        <f t="shared" si="3"/>
        <v>0</v>
      </c>
      <c r="N37" s="15">
        <f t="shared" si="4"/>
        <v>0</v>
      </c>
      <c r="O37" s="15">
        <f t="shared" si="5"/>
        <v>0</v>
      </c>
      <c r="P37" s="15">
        <f t="shared" si="6"/>
        <v>0</v>
      </c>
    </row>
    <row r="38" spans="1:16" ht="90" customHeight="1" x14ac:dyDescent="0.25">
      <c r="A38" s="12">
        <v>21</v>
      </c>
      <c r="B38" s="13"/>
      <c r="C38" s="14" t="s">
        <v>52</v>
      </c>
      <c r="D38" s="12" t="s">
        <v>55</v>
      </c>
      <c r="E38" s="15">
        <v>238.80000000000004</v>
      </c>
      <c r="F38" s="15"/>
      <c r="G38" s="15"/>
      <c r="H38" s="15">
        <f t="shared" si="0"/>
        <v>0</v>
      </c>
      <c r="I38" s="15"/>
      <c r="J38" s="15"/>
      <c r="K38" s="15">
        <f t="shared" si="1"/>
        <v>0</v>
      </c>
      <c r="L38" s="15">
        <f t="shared" si="2"/>
        <v>0</v>
      </c>
      <c r="M38" s="15">
        <f t="shared" si="3"/>
        <v>0</v>
      </c>
      <c r="N38" s="15">
        <f t="shared" si="4"/>
        <v>0</v>
      </c>
      <c r="O38" s="15">
        <f t="shared" si="5"/>
        <v>0</v>
      </c>
      <c r="P38" s="15">
        <f t="shared" si="6"/>
        <v>0</v>
      </c>
    </row>
    <row r="39" spans="1:16" ht="23.25" customHeight="1" x14ac:dyDescent="0.25">
      <c r="A39" s="12">
        <v>22</v>
      </c>
      <c r="B39" s="13"/>
      <c r="C39" s="14" t="s">
        <v>130</v>
      </c>
      <c r="D39" s="12" t="s">
        <v>55</v>
      </c>
      <c r="E39" s="15">
        <v>372.1</v>
      </c>
      <c r="F39" s="15"/>
      <c r="G39" s="15"/>
      <c r="H39" s="15">
        <f t="shared" si="0"/>
        <v>0</v>
      </c>
      <c r="I39" s="15"/>
      <c r="J39" s="15"/>
      <c r="K39" s="15">
        <f t="shared" si="1"/>
        <v>0</v>
      </c>
      <c r="L39" s="15">
        <f t="shared" si="2"/>
        <v>0</v>
      </c>
      <c r="M39" s="15">
        <f t="shared" si="3"/>
        <v>0</v>
      </c>
      <c r="N39" s="15">
        <f t="shared" si="4"/>
        <v>0</v>
      </c>
      <c r="O39" s="15">
        <f t="shared" si="5"/>
        <v>0</v>
      </c>
      <c r="P39" s="15">
        <f t="shared" si="6"/>
        <v>0</v>
      </c>
    </row>
    <row r="40" spans="1:16" ht="80.25" customHeight="1" x14ac:dyDescent="0.25">
      <c r="A40" s="12">
        <v>23</v>
      </c>
      <c r="B40" s="13"/>
      <c r="C40" s="14" t="s">
        <v>413</v>
      </c>
      <c r="D40" s="12" t="s">
        <v>58</v>
      </c>
      <c r="E40" s="15">
        <v>1</v>
      </c>
      <c r="F40" s="15"/>
      <c r="G40" s="15"/>
      <c r="H40" s="15">
        <f t="shared" si="0"/>
        <v>0</v>
      </c>
      <c r="I40" s="15"/>
      <c r="J40" s="15"/>
      <c r="K40" s="15">
        <f t="shared" si="1"/>
        <v>0</v>
      </c>
      <c r="L40" s="15">
        <f t="shared" si="2"/>
        <v>0</v>
      </c>
      <c r="M40" s="15">
        <f t="shared" si="3"/>
        <v>0</v>
      </c>
      <c r="N40" s="15">
        <f t="shared" si="4"/>
        <v>0</v>
      </c>
      <c r="O40" s="15">
        <f t="shared" si="5"/>
        <v>0</v>
      </c>
      <c r="P40" s="15">
        <f t="shared" si="6"/>
        <v>0</v>
      </c>
    </row>
    <row r="41" spans="1:16" ht="79.5" customHeight="1" x14ac:dyDescent="0.25">
      <c r="A41" s="12">
        <v>24</v>
      </c>
      <c r="B41" s="13"/>
      <c r="C41" s="14" t="s">
        <v>414</v>
      </c>
      <c r="D41" s="12" t="s">
        <v>58</v>
      </c>
      <c r="E41" s="15">
        <v>1</v>
      </c>
      <c r="F41" s="15"/>
      <c r="G41" s="15"/>
      <c r="H41" s="15">
        <f t="shared" si="0"/>
        <v>0</v>
      </c>
      <c r="I41" s="15"/>
      <c r="J41" s="15"/>
      <c r="K41" s="15">
        <f t="shared" si="1"/>
        <v>0</v>
      </c>
      <c r="L41" s="15">
        <f t="shared" si="2"/>
        <v>0</v>
      </c>
      <c r="M41" s="15">
        <f t="shared" si="3"/>
        <v>0</v>
      </c>
      <c r="N41" s="15">
        <f t="shared" si="4"/>
        <v>0</v>
      </c>
      <c r="O41" s="15">
        <f t="shared" si="5"/>
        <v>0</v>
      </c>
      <c r="P41" s="15">
        <f t="shared" si="6"/>
        <v>0</v>
      </c>
    </row>
    <row r="42" spans="1:16" ht="63" customHeight="1" x14ac:dyDescent="0.25">
      <c r="A42" s="12">
        <v>25</v>
      </c>
      <c r="B42" s="13"/>
      <c r="C42" s="14" t="s">
        <v>415</v>
      </c>
      <c r="D42" s="12" t="s">
        <v>58</v>
      </c>
      <c r="E42" s="15">
        <v>3</v>
      </c>
      <c r="F42" s="15"/>
      <c r="G42" s="15"/>
      <c r="H42" s="15">
        <f t="shared" si="0"/>
        <v>0</v>
      </c>
      <c r="I42" s="15"/>
      <c r="J42" s="15"/>
      <c r="K42" s="15">
        <f t="shared" si="1"/>
        <v>0</v>
      </c>
      <c r="L42" s="15">
        <f t="shared" si="2"/>
        <v>0</v>
      </c>
      <c r="M42" s="15">
        <f t="shared" si="3"/>
        <v>0</v>
      </c>
      <c r="N42" s="15">
        <f t="shared" si="4"/>
        <v>0</v>
      </c>
      <c r="O42" s="15">
        <f t="shared" si="5"/>
        <v>0</v>
      </c>
      <c r="P42" s="15">
        <f t="shared" si="6"/>
        <v>0</v>
      </c>
    </row>
    <row r="43" spans="1:16" ht="38.25" customHeight="1" x14ac:dyDescent="0.25">
      <c r="A43" s="12">
        <v>26</v>
      </c>
      <c r="B43" s="13"/>
      <c r="C43" s="14" t="s">
        <v>416</v>
      </c>
      <c r="D43" s="12" t="s">
        <v>59</v>
      </c>
      <c r="E43" s="15">
        <v>614</v>
      </c>
      <c r="F43" s="15"/>
      <c r="G43" s="15"/>
      <c r="H43" s="15">
        <f t="shared" si="0"/>
        <v>0</v>
      </c>
      <c r="I43" s="15"/>
      <c r="J43" s="15"/>
      <c r="K43" s="15">
        <f t="shared" si="1"/>
        <v>0</v>
      </c>
      <c r="L43" s="15">
        <f t="shared" si="2"/>
        <v>0</v>
      </c>
      <c r="M43" s="15">
        <f t="shared" si="3"/>
        <v>0</v>
      </c>
      <c r="N43" s="15">
        <f t="shared" si="4"/>
        <v>0</v>
      </c>
      <c r="O43" s="15">
        <f t="shared" si="5"/>
        <v>0</v>
      </c>
      <c r="P43" s="15">
        <f t="shared" si="6"/>
        <v>0</v>
      </c>
    </row>
    <row r="44" spans="1:16" ht="39" customHeight="1" x14ac:dyDescent="0.25">
      <c r="A44" s="12">
        <v>27</v>
      </c>
      <c r="B44" s="40"/>
      <c r="C44" s="41" t="s">
        <v>418</v>
      </c>
      <c r="D44" s="12" t="s">
        <v>59</v>
      </c>
      <c r="E44" s="15">
        <v>19</v>
      </c>
      <c r="F44" s="15"/>
      <c r="G44" s="15"/>
      <c r="H44" s="15">
        <f t="shared" si="0"/>
        <v>0</v>
      </c>
      <c r="I44" s="15"/>
      <c r="J44" s="15"/>
      <c r="K44" s="15">
        <f t="shared" si="1"/>
        <v>0</v>
      </c>
      <c r="L44" s="15">
        <f t="shared" si="2"/>
        <v>0</v>
      </c>
      <c r="M44" s="15">
        <f t="shared" si="3"/>
        <v>0</v>
      </c>
      <c r="N44" s="15">
        <f t="shared" si="4"/>
        <v>0</v>
      </c>
      <c r="O44" s="15">
        <f t="shared" si="5"/>
        <v>0</v>
      </c>
      <c r="P44" s="15">
        <f t="shared" si="6"/>
        <v>0</v>
      </c>
    </row>
    <row r="45" spans="1:16" ht="36.75" customHeight="1" x14ac:dyDescent="0.25">
      <c r="A45" s="12">
        <v>28</v>
      </c>
      <c r="B45" s="40"/>
      <c r="C45" s="41" t="s">
        <v>419</v>
      </c>
      <c r="D45" s="12" t="s">
        <v>59</v>
      </c>
      <c r="E45" s="15">
        <v>40</v>
      </c>
      <c r="F45" s="15"/>
      <c r="G45" s="15"/>
      <c r="H45" s="15">
        <f t="shared" si="0"/>
        <v>0</v>
      </c>
      <c r="I45" s="15"/>
      <c r="J45" s="15"/>
      <c r="K45" s="15">
        <f t="shared" si="1"/>
        <v>0</v>
      </c>
      <c r="L45" s="15">
        <f t="shared" si="2"/>
        <v>0</v>
      </c>
      <c r="M45" s="15">
        <f t="shared" si="3"/>
        <v>0</v>
      </c>
      <c r="N45" s="15">
        <f t="shared" si="4"/>
        <v>0</v>
      </c>
      <c r="O45" s="15">
        <f t="shared" si="5"/>
        <v>0</v>
      </c>
      <c r="P45" s="15">
        <f t="shared" si="6"/>
        <v>0</v>
      </c>
    </row>
    <row r="46" spans="1:16" ht="28.5" customHeight="1" x14ac:dyDescent="0.25">
      <c r="A46" s="12">
        <v>29</v>
      </c>
      <c r="B46" s="40"/>
      <c r="C46" s="41" t="s">
        <v>121</v>
      </c>
      <c r="D46" s="12" t="s">
        <v>59</v>
      </c>
      <c r="E46" s="15">
        <v>248</v>
      </c>
      <c r="F46" s="15"/>
      <c r="G46" s="15"/>
      <c r="H46" s="15">
        <f t="shared" ref="H46:H50" si="7">ROUND(F46*G46,2)</f>
        <v>0</v>
      </c>
      <c r="I46" s="15"/>
      <c r="J46" s="15"/>
      <c r="K46" s="15">
        <f t="shared" ref="K46:K50" si="8">SUM(H46:J46)</f>
        <v>0</v>
      </c>
      <c r="L46" s="15">
        <f t="shared" ref="L46:L50" si="9">ROUND(F46*E46,2)</f>
        <v>0</v>
      </c>
      <c r="M46" s="15">
        <f t="shared" ref="M46:M50" si="10">ROUND(H46*E46,2)</f>
        <v>0</v>
      </c>
      <c r="N46" s="15">
        <f t="shared" ref="N46:N50" si="11">ROUND(I46*E46,2)</f>
        <v>0</v>
      </c>
      <c r="O46" s="15">
        <f t="shared" ref="O46:O50" si="12">ROUND(J46*E46,2)</f>
        <v>0</v>
      </c>
      <c r="P46" s="15">
        <f t="shared" ref="P46:P50" si="13">SUM(M46:O46)</f>
        <v>0</v>
      </c>
    </row>
    <row r="47" spans="1:16" ht="53.25" customHeight="1" x14ac:dyDescent="0.25">
      <c r="A47" s="12">
        <v>30</v>
      </c>
      <c r="B47" s="40"/>
      <c r="C47" s="41" t="s">
        <v>420</v>
      </c>
      <c r="D47" s="12" t="s">
        <v>59</v>
      </c>
      <c r="E47" s="15">
        <v>614</v>
      </c>
      <c r="F47" s="15"/>
      <c r="G47" s="15"/>
      <c r="H47" s="15">
        <f t="shared" si="7"/>
        <v>0</v>
      </c>
      <c r="I47" s="15"/>
      <c r="J47" s="15"/>
      <c r="K47" s="15">
        <f t="shared" si="8"/>
        <v>0</v>
      </c>
      <c r="L47" s="15">
        <f t="shared" si="9"/>
        <v>0</v>
      </c>
      <c r="M47" s="15">
        <f t="shared" si="10"/>
        <v>0</v>
      </c>
      <c r="N47" s="15">
        <f t="shared" si="11"/>
        <v>0</v>
      </c>
      <c r="O47" s="15">
        <f t="shared" si="12"/>
        <v>0</v>
      </c>
      <c r="P47" s="15">
        <f t="shared" si="13"/>
        <v>0</v>
      </c>
    </row>
    <row r="48" spans="1:16" ht="42" customHeight="1" x14ac:dyDescent="0.25">
      <c r="A48" s="12">
        <v>31</v>
      </c>
      <c r="B48" s="40"/>
      <c r="C48" s="41" t="s">
        <v>421</v>
      </c>
      <c r="D48" s="12" t="s">
        <v>59</v>
      </c>
      <c r="E48" s="15">
        <v>19</v>
      </c>
      <c r="F48" s="15"/>
      <c r="G48" s="15"/>
      <c r="H48" s="15">
        <f t="shared" si="7"/>
        <v>0</v>
      </c>
      <c r="I48" s="15"/>
      <c r="J48" s="15"/>
      <c r="K48" s="15">
        <f t="shared" si="8"/>
        <v>0</v>
      </c>
      <c r="L48" s="15">
        <f t="shared" si="9"/>
        <v>0</v>
      </c>
      <c r="M48" s="15">
        <f t="shared" si="10"/>
        <v>0</v>
      </c>
      <c r="N48" s="15">
        <f t="shared" si="11"/>
        <v>0</v>
      </c>
      <c r="O48" s="15">
        <f t="shared" si="12"/>
        <v>0</v>
      </c>
      <c r="P48" s="15">
        <f t="shared" si="13"/>
        <v>0</v>
      </c>
    </row>
    <row r="49" spans="1:16" ht="36.75" customHeight="1" x14ac:dyDescent="0.25">
      <c r="A49" s="12">
        <v>32</v>
      </c>
      <c r="B49" s="40"/>
      <c r="C49" s="41" t="s">
        <v>422</v>
      </c>
      <c r="D49" s="12" t="s">
        <v>59</v>
      </c>
      <c r="E49" s="15">
        <v>40</v>
      </c>
      <c r="F49" s="15"/>
      <c r="G49" s="15"/>
      <c r="H49" s="15">
        <f t="shared" si="7"/>
        <v>0</v>
      </c>
      <c r="I49" s="15"/>
      <c r="J49" s="15"/>
      <c r="K49" s="15">
        <f t="shared" si="8"/>
        <v>0</v>
      </c>
      <c r="L49" s="15">
        <f t="shared" si="9"/>
        <v>0</v>
      </c>
      <c r="M49" s="15">
        <f t="shared" si="10"/>
        <v>0</v>
      </c>
      <c r="N49" s="15">
        <f t="shared" si="11"/>
        <v>0</v>
      </c>
      <c r="O49" s="15">
        <f t="shared" si="12"/>
        <v>0</v>
      </c>
      <c r="P49" s="15">
        <f t="shared" si="13"/>
        <v>0</v>
      </c>
    </row>
    <row r="50" spans="1:16" ht="52.5" customHeight="1" x14ac:dyDescent="0.25">
      <c r="A50" s="12">
        <v>33</v>
      </c>
      <c r="B50" s="40"/>
      <c r="C50" s="41" t="s">
        <v>423</v>
      </c>
      <c r="D50" s="12" t="s">
        <v>59</v>
      </c>
      <c r="E50" s="15">
        <v>248</v>
      </c>
      <c r="F50" s="15"/>
      <c r="G50" s="15"/>
      <c r="H50" s="15">
        <f t="shared" si="7"/>
        <v>0</v>
      </c>
      <c r="I50" s="15"/>
      <c r="J50" s="15"/>
      <c r="K50" s="15">
        <f t="shared" si="8"/>
        <v>0</v>
      </c>
      <c r="L50" s="15">
        <f t="shared" si="9"/>
        <v>0</v>
      </c>
      <c r="M50" s="15">
        <f t="shared" si="10"/>
        <v>0</v>
      </c>
      <c r="N50" s="15">
        <f t="shared" si="11"/>
        <v>0</v>
      </c>
      <c r="O50" s="15">
        <f t="shared" si="12"/>
        <v>0</v>
      </c>
      <c r="P50" s="15">
        <f t="shared" si="13"/>
        <v>0</v>
      </c>
    </row>
    <row r="51" spans="1:16" ht="24" customHeight="1" x14ac:dyDescent="0.25">
      <c r="A51" s="12">
        <v>34</v>
      </c>
      <c r="B51" s="40"/>
      <c r="C51" s="41" t="s">
        <v>424</v>
      </c>
      <c r="D51" s="12" t="s">
        <v>425</v>
      </c>
      <c r="E51" s="15" t="s">
        <v>426</v>
      </c>
      <c r="F51" s="15"/>
      <c r="G51" s="15"/>
      <c r="H51" s="15">
        <f t="shared" si="0"/>
        <v>0</v>
      </c>
      <c r="I51" s="15"/>
      <c r="J51" s="15"/>
      <c r="K51" s="15">
        <f t="shared" si="1"/>
        <v>0</v>
      </c>
      <c r="L51" s="15">
        <f t="shared" si="2"/>
        <v>0</v>
      </c>
      <c r="M51" s="15">
        <f t="shared" si="3"/>
        <v>0</v>
      </c>
      <c r="N51" s="15">
        <f t="shared" si="4"/>
        <v>0</v>
      </c>
      <c r="O51" s="15">
        <f t="shared" si="5"/>
        <v>0</v>
      </c>
      <c r="P51" s="15">
        <f t="shared" si="6"/>
        <v>0</v>
      </c>
    </row>
    <row r="52" spans="1:16" x14ac:dyDescent="0.25">
      <c r="A52" s="165" t="s">
        <v>62</v>
      </c>
      <c r="B52" s="166"/>
      <c r="C52" s="166"/>
      <c r="D52" s="166"/>
      <c r="E52" s="166"/>
      <c r="F52" s="166"/>
      <c r="G52" s="166"/>
      <c r="H52" s="166"/>
      <c r="I52" s="166"/>
      <c r="J52" s="166"/>
      <c r="K52" s="167"/>
      <c r="L52" s="22"/>
      <c r="M52" s="22"/>
      <c r="N52" s="22"/>
      <c r="O52" s="22"/>
      <c r="P52" s="22"/>
    </row>
    <row r="53" spans="1:16" x14ac:dyDescent="0.25">
      <c r="A53" s="162" t="s">
        <v>63</v>
      </c>
      <c r="B53" s="163"/>
      <c r="C53" s="163"/>
      <c r="D53" s="163"/>
      <c r="E53" s="163"/>
      <c r="F53" s="163"/>
      <c r="G53" s="163"/>
      <c r="H53" s="163"/>
      <c r="I53" s="163"/>
      <c r="J53" s="163"/>
      <c r="K53" s="164"/>
      <c r="L53" s="22"/>
      <c r="M53" s="22"/>
      <c r="N53" s="22"/>
      <c r="O53" s="22"/>
      <c r="P53" s="22"/>
    </row>
    <row r="54" spans="1:16" x14ac:dyDescent="0.25">
      <c r="A54" s="168" t="s">
        <v>64</v>
      </c>
      <c r="B54" s="169"/>
      <c r="C54" s="169"/>
      <c r="D54" s="169"/>
      <c r="E54" s="169"/>
      <c r="F54" s="169"/>
      <c r="G54" s="169"/>
      <c r="H54" s="169"/>
      <c r="I54" s="169"/>
      <c r="J54" s="169"/>
      <c r="K54" s="170"/>
      <c r="L54" s="22"/>
      <c r="M54" s="22"/>
      <c r="N54" s="22"/>
      <c r="O54" s="22"/>
      <c r="P54" s="22"/>
    </row>
    <row r="56" spans="1:16" x14ac:dyDescent="0.25">
      <c r="C56" s="23" t="s">
        <v>65</v>
      </c>
      <c r="D56" s="135"/>
      <c r="E56" s="135"/>
      <c r="F56" s="135"/>
      <c r="G56" s="135"/>
    </row>
    <row r="57" spans="1:16" x14ac:dyDescent="0.25">
      <c r="D57" s="148" t="s">
        <v>66</v>
      </c>
      <c r="E57" s="148"/>
      <c r="F57" s="148"/>
      <c r="G57" s="148"/>
    </row>
    <row r="59" spans="1:16" x14ac:dyDescent="0.25">
      <c r="C59" s="23" t="s">
        <v>67</v>
      </c>
      <c r="D59" s="135"/>
      <c r="E59" s="135"/>
      <c r="F59" s="135"/>
      <c r="G59" s="135"/>
    </row>
    <row r="60" spans="1:16" x14ac:dyDescent="0.25">
      <c r="D60" s="148" t="s">
        <v>66</v>
      </c>
      <c r="E60" s="148"/>
      <c r="F60" s="148"/>
      <c r="G60" s="148"/>
    </row>
    <row r="61" spans="1:16" x14ac:dyDescent="0.25">
      <c r="D61" s="25"/>
      <c r="E61" s="25"/>
      <c r="F61" s="25"/>
      <c r="G61" s="25"/>
    </row>
    <row r="62" spans="1:16" x14ac:dyDescent="0.25">
      <c r="C62" s="24" t="s">
        <v>68</v>
      </c>
      <c r="D62" s="135"/>
      <c r="E62" s="135"/>
      <c r="F62" s="135"/>
      <c r="G62" s="135"/>
    </row>
  </sheetData>
  <mergeCells count="21">
    <mergeCell ref="D56:G56"/>
    <mergeCell ref="D57:G57"/>
    <mergeCell ref="D59:G59"/>
    <mergeCell ref="D60:G60"/>
    <mergeCell ref="D62:G62"/>
    <mergeCell ref="A54:K54"/>
    <mergeCell ref="A1:P1"/>
    <mergeCell ref="A3:P3"/>
    <mergeCell ref="A4:P4"/>
    <mergeCell ref="L11:M11"/>
    <mergeCell ref="N11:O11"/>
    <mergeCell ref="A15:A16"/>
    <mergeCell ref="B15:B16"/>
    <mergeCell ref="C15:C16"/>
    <mergeCell ref="D15:D16"/>
    <mergeCell ref="E15:E16"/>
    <mergeCell ref="F15:K15"/>
    <mergeCell ref="L15:P15"/>
    <mergeCell ref="C17:P17"/>
    <mergeCell ref="A52:K52"/>
    <mergeCell ref="A53:K53"/>
  </mergeCells>
  <printOptions horizontalCentered="1"/>
  <pageMargins left="0.31496062992125984" right="0.31496062992125984" top="0.55118110236220474" bottom="0.35433070866141736" header="0.31496062992125984" footer="0.31496062992125984"/>
  <pageSetup paperSize="9" scale="76" orientation="landscape" r:id="rId1"/>
  <headerFooter>
    <oddFooter>&amp;C&amp;"Arial,Regular"&amp;10&amp;P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view="pageBreakPreview" zoomScale="90" zoomScaleNormal="100" zoomScaleSheetLayoutView="90" workbookViewId="0">
      <selection activeCell="A14" sqref="A14"/>
    </sheetView>
  </sheetViews>
  <sheetFormatPr defaultRowHeight="15" x14ac:dyDescent="0.25"/>
  <cols>
    <col min="3" max="3" width="29.85546875" customWidth="1"/>
    <col min="4" max="4" width="11.5703125" customWidth="1"/>
    <col min="5" max="5" width="10.7109375" customWidth="1"/>
    <col min="7" max="7" width="10.28515625" customWidth="1"/>
    <col min="10" max="10" width="11" customWidth="1"/>
    <col min="12" max="12" width="12.140625" customWidth="1"/>
    <col min="15" max="15" width="10.7109375" customWidth="1"/>
    <col min="16" max="16" width="12.5703125" customWidth="1"/>
  </cols>
  <sheetData>
    <row r="1" spans="1:16" ht="15.75" x14ac:dyDescent="0.25">
      <c r="A1" s="132" t="s">
        <v>301</v>
      </c>
      <c r="B1" s="132"/>
      <c r="C1" s="132"/>
      <c r="D1" s="132"/>
      <c r="E1" s="132"/>
      <c r="F1" s="132"/>
      <c r="G1" s="132"/>
      <c r="H1" s="132"/>
      <c r="I1" s="132"/>
      <c r="J1" s="132"/>
      <c r="K1" s="132"/>
      <c r="L1" s="132"/>
      <c r="M1" s="132"/>
      <c r="N1" s="132"/>
      <c r="O1" s="132"/>
      <c r="P1" s="132"/>
    </row>
    <row r="2" spans="1:16" x14ac:dyDescent="0.25">
      <c r="A2" s="1"/>
      <c r="B2" s="1"/>
      <c r="C2" s="1"/>
      <c r="D2" s="1"/>
      <c r="E2" s="1"/>
      <c r="F2" s="1"/>
      <c r="G2" s="1"/>
      <c r="H2" s="1"/>
      <c r="I2" s="1"/>
      <c r="J2" s="1"/>
      <c r="K2" s="1"/>
      <c r="L2" s="1"/>
      <c r="M2" s="1"/>
      <c r="N2" s="1"/>
      <c r="O2" s="1"/>
      <c r="P2" s="1"/>
    </row>
    <row r="3" spans="1:16" ht="15.75" x14ac:dyDescent="0.25">
      <c r="A3" s="157" t="s">
        <v>93</v>
      </c>
      <c r="B3" s="157"/>
      <c r="C3" s="157"/>
      <c r="D3" s="157"/>
      <c r="E3" s="157"/>
      <c r="F3" s="157"/>
      <c r="G3" s="157"/>
      <c r="H3" s="157"/>
      <c r="I3" s="157"/>
      <c r="J3" s="157"/>
      <c r="K3" s="157"/>
      <c r="L3" s="157"/>
      <c r="M3" s="157"/>
      <c r="N3" s="157"/>
      <c r="O3" s="157"/>
      <c r="P3" s="157"/>
    </row>
    <row r="4" spans="1:16" x14ac:dyDescent="0.25">
      <c r="A4" s="154" t="s">
        <v>15</v>
      </c>
      <c r="B4" s="154"/>
      <c r="C4" s="154"/>
      <c r="D4" s="154"/>
      <c r="E4" s="154"/>
      <c r="F4" s="154"/>
      <c r="G4" s="154"/>
      <c r="H4" s="154"/>
      <c r="I4" s="154"/>
      <c r="J4" s="154"/>
      <c r="K4" s="154"/>
      <c r="L4" s="154"/>
      <c r="M4" s="154"/>
      <c r="N4" s="154"/>
      <c r="O4" s="154"/>
      <c r="P4" s="154"/>
    </row>
    <row r="5" spans="1:16" x14ac:dyDescent="0.25">
      <c r="A5" s="2"/>
      <c r="B5" s="2"/>
      <c r="C5" s="2"/>
      <c r="D5" s="2"/>
      <c r="E5" s="2"/>
      <c r="F5" s="2"/>
      <c r="G5" s="2"/>
      <c r="H5" s="2"/>
      <c r="I5" s="2"/>
      <c r="J5" s="2"/>
      <c r="K5" s="2"/>
      <c r="L5" s="2"/>
      <c r="M5" s="2"/>
      <c r="N5" s="2"/>
      <c r="O5" s="2"/>
      <c r="P5" s="2"/>
    </row>
    <row r="6" spans="1:16" x14ac:dyDescent="0.25">
      <c r="A6" s="2" t="s">
        <v>372</v>
      </c>
      <c r="B6" s="2"/>
      <c r="C6" s="2"/>
      <c r="D6" s="2"/>
      <c r="E6" s="2"/>
      <c r="F6" s="2"/>
      <c r="G6" s="2"/>
      <c r="H6" s="2"/>
      <c r="I6" s="2"/>
      <c r="J6" s="2"/>
      <c r="K6" s="2"/>
      <c r="L6" s="2"/>
      <c r="M6" s="2"/>
      <c r="N6" s="2"/>
      <c r="O6" s="2"/>
      <c r="P6" s="2"/>
    </row>
    <row r="7" spans="1:16" x14ac:dyDescent="0.25">
      <c r="A7" s="2" t="s">
        <v>366</v>
      </c>
      <c r="B7" s="2"/>
      <c r="C7" s="2"/>
      <c r="D7" s="2"/>
      <c r="E7" s="2"/>
      <c r="F7" s="2"/>
      <c r="G7" s="2"/>
      <c r="H7" s="2"/>
      <c r="I7" s="2"/>
      <c r="J7" s="2"/>
      <c r="K7" s="2"/>
      <c r="L7" s="2"/>
      <c r="M7" s="2"/>
      <c r="N7" s="2"/>
      <c r="O7" s="2"/>
      <c r="P7" s="2"/>
    </row>
    <row r="8" spans="1:16" x14ac:dyDescent="0.25">
      <c r="A8" s="2" t="s">
        <v>302</v>
      </c>
      <c r="B8" s="2"/>
      <c r="C8" s="2"/>
      <c r="D8" s="2"/>
      <c r="E8" s="2"/>
      <c r="F8" s="2"/>
      <c r="G8" s="2"/>
      <c r="H8" s="2"/>
      <c r="I8" s="2"/>
      <c r="J8" s="2"/>
      <c r="K8" s="2"/>
      <c r="L8" s="2"/>
      <c r="M8" s="2"/>
      <c r="N8" s="2"/>
      <c r="O8" s="2"/>
      <c r="P8" s="2"/>
    </row>
    <row r="9" spans="1:16" x14ac:dyDescent="0.25">
      <c r="A9" s="49" t="s">
        <v>643</v>
      </c>
      <c r="B9" s="2"/>
      <c r="C9" s="2"/>
      <c r="D9" s="2"/>
      <c r="E9" s="2"/>
      <c r="F9" s="2"/>
      <c r="G9" s="2"/>
      <c r="H9" s="2"/>
      <c r="I9" s="2"/>
      <c r="J9" s="2"/>
      <c r="K9" s="2"/>
      <c r="L9" s="2"/>
      <c r="M9" s="2"/>
      <c r="N9" s="2"/>
      <c r="O9" s="2"/>
      <c r="P9" s="2"/>
    </row>
    <row r="10" spans="1:16" x14ac:dyDescent="0.25">
      <c r="A10" s="2" t="s">
        <v>18</v>
      </c>
      <c r="B10" s="2"/>
      <c r="C10" s="2"/>
      <c r="D10" s="2"/>
      <c r="E10" s="2"/>
      <c r="F10" s="2"/>
      <c r="G10" s="2"/>
      <c r="H10" s="2"/>
      <c r="I10" s="2"/>
      <c r="J10" s="2"/>
      <c r="K10" s="2"/>
      <c r="L10" s="2"/>
      <c r="M10" s="2"/>
      <c r="N10" s="2"/>
      <c r="O10" s="2"/>
      <c r="P10" s="2"/>
    </row>
    <row r="11" spans="1:16" x14ac:dyDescent="0.25">
      <c r="A11" s="2"/>
      <c r="B11" s="2"/>
      <c r="C11" s="2"/>
      <c r="D11" s="2"/>
      <c r="E11" s="2"/>
      <c r="F11" s="2"/>
      <c r="G11" s="2"/>
      <c r="H11" s="2"/>
      <c r="I11" s="2"/>
      <c r="J11" s="2"/>
      <c r="K11" s="2"/>
      <c r="L11" s="158" t="s">
        <v>20</v>
      </c>
      <c r="M11" s="158"/>
      <c r="N11" s="159"/>
      <c r="O11" s="159"/>
      <c r="P11" s="3" t="s">
        <v>19</v>
      </c>
    </row>
    <row r="12" spans="1:16" x14ac:dyDescent="0.25">
      <c r="A12" s="2"/>
      <c r="B12" s="2"/>
      <c r="C12" s="2"/>
      <c r="D12" s="2"/>
      <c r="E12" s="2"/>
      <c r="F12" s="2"/>
      <c r="G12" s="2"/>
      <c r="H12" s="2"/>
      <c r="I12" s="2"/>
      <c r="J12" s="2"/>
      <c r="K12" s="2"/>
      <c r="L12" s="4"/>
      <c r="M12" s="4"/>
      <c r="N12" s="5"/>
      <c r="O12" s="5"/>
      <c r="P12" s="3"/>
    </row>
    <row r="13" spans="1:16" x14ac:dyDescent="0.25">
      <c r="A13" s="2"/>
      <c r="B13" s="2"/>
      <c r="C13" s="2"/>
      <c r="D13" s="2"/>
      <c r="E13" s="2"/>
      <c r="F13" s="2"/>
      <c r="G13" s="2"/>
      <c r="H13" s="2"/>
      <c r="I13" s="2"/>
      <c r="J13" s="2"/>
      <c r="K13" s="2"/>
      <c r="L13" s="4"/>
      <c r="M13" s="4"/>
      <c r="N13" s="5"/>
      <c r="O13" s="5"/>
      <c r="P13" s="4" t="s">
        <v>21</v>
      </c>
    </row>
    <row r="14" spans="1:16" x14ac:dyDescent="0.25">
      <c r="A14" s="2"/>
      <c r="B14" s="2"/>
      <c r="C14" s="2"/>
      <c r="D14" s="2"/>
      <c r="E14" s="2"/>
      <c r="F14" s="2"/>
      <c r="G14" s="2"/>
      <c r="H14" s="2"/>
      <c r="I14" s="2"/>
      <c r="J14" s="2"/>
      <c r="K14" s="2"/>
      <c r="L14" s="2"/>
      <c r="M14" s="2"/>
      <c r="N14" s="2"/>
      <c r="O14" s="2"/>
      <c r="P14" s="2"/>
    </row>
    <row r="15" spans="1:16" x14ac:dyDescent="0.25">
      <c r="A15" s="172" t="s">
        <v>0</v>
      </c>
      <c r="B15" s="172" t="s">
        <v>1</v>
      </c>
      <c r="C15" s="172" t="s">
        <v>2</v>
      </c>
      <c r="D15" s="172" t="s">
        <v>3</v>
      </c>
      <c r="E15" s="172" t="s">
        <v>4</v>
      </c>
      <c r="F15" s="171" t="s">
        <v>5</v>
      </c>
      <c r="G15" s="171"/>
      <c r="H15" s="171"/>
      <c r="I15" s="171"/>
      <c r="J15" s="171"/>
      <c r="K15" s="171"/>
      <c r="L15" s="171" t="s">
        <v>12</v>
      </c>
      <c r="M15" s="171"/>
      <c r="N15" s="171"/>
      <c r="O15" s="171"/>
      <c r="P15" s="171"/>
    </row>
    <row r="16" spans="1:16" ht="51" x14ac:dyDescent="0.25">
      <c r="A16" s="172"/>
      <c r="B16" s="172"/>
      <c r="C16" s="172"/>
      <c r="D16" s="172"/>
      <c r="E16" s="172"/>
      <c r="F16" s="6" t="s">
        <v>6</v>
      </c>
      <c r="G16" s="6" t="s">
        <v>7</v>
      </c>
      <c r="H16" s="6" t="s">
        <v>8</v>
      </c>
      <c r="I16" s="6" t="s">
        <v>9</v>
      </c>
      <c r="J16" s="6" t="s">
        <v>10</v>
      </c>
      <c r="K16" s="6" t="s">
        <v>11</v>
      </c>
      <c r="L16" s="6" t="s">
        <v>13</v>
      </c>
      <c r="M16" s="6" t="s">
        <v>8</v>
      </c>
      <c r="N16" s="6" t="s">
        <v>9</v>
      </c>
      <c r="O16" s="6" t="s">
        <v>10</v>
      </c>
      <c r="P16" s="6" t="s">
        <v>14</v>
      </c>
    </row>
    <row r="17" spans="1:16" x14ac:dyDescent="0.25">
      <c r="A17" s="20"/>
      <c r="B17" s="21" t="s">
        <v>61</v>
      </c>
      <c r="C17" s="160" t="s">
        <v>36</v>
      </c>
      <c r="D17" s="160"/>
      <c r="E17" s="160"/>
      <c r="F17" s="160"/>
      <c r="G17" s="160"/>
      <c r="H17" s="160"/>
      <c r="I17" s="160"/>
      <c r="J17" s="160"/>
      <c r="K17" s="160"/>
      <c r="L17" s="160"/>
      <c r="M17" s="160"/>
      <c r="N17" s="160"/>
      <c r="O17" s="160"/>
      <c r="P17" s="161"/>
    </row>
    <row r="18" spans="1:16" ht="66.75" customHeight="1" x14ac:dyDescent="0.25">
      <c r="A18" s="8">
        <v>1</v>
      </c>
      <c r="B18" s="9"/>
      <c r="C18" s="10" t="s">
        <v>427</v>
      </c>
      <c r="D18" s="8" t="s">
        <v>55</v>
      </c>
      <c r="E18" s="11">
        <v>44</v>
      </c>
      <c r="F18" s="11"/>
      <c r="G18" s="11"/>
      <c r="H18" s="11">
        <f>ROUND(F18*G18,2)</f>
        <v>0</v>
      </c>
      <c r="I18" s="11"/>
      <c r="J18" s="11"/>
      <c r="K18" s="11">
        <f>SUM(H18:J18)</f>
        <v>0</v>
      </c>
      <c r="L18" s="11">
        <f>ROUND(F18*E18,2)</f>
        <v>0</v>
      </c>
      <c r="M18" s="11">
        <f>ROUND(H18*E18,2)</f>
        <v>0</v>
      </c>
      <c r="N18" s="11">
        <f>ROUND(I18*E18,2)</f>
        <v>0</v>
      </c>
      <c r="O18" s="11">
        <f>ROUND(J18*E18,2)</f>
        <v>0</v>
      </c>
      <c r="P18" s="11">
        <f>SUM(M18:O18)</f>
        <v>0</v>
      </c>
    </row>
    <row r="19" spans="1:16" ht="65.25" customHeight="1" x14ac:dyDescent="0.25">
      <c r="A19" s="12">
        <v>2</v>
      </c>
      <c r="B19" s="13"/>
      <c r="C19" s="14" t="s">
        <v>428</v>
      </c>
      <c r="D19" s="12" t="s">
        <v>55</v>
      </c>
      <c r="E19" s="15">
        <v>125.8</v>
      </c>
      <c r="F19" s="15"/>
      <c r="G19" s="15"/>
      <c r="H19" s="15">
        <f t="shared" ref="H19:H45" si="0">ROUND(F19*G19,2)</f>
        <v>0</v>
      </c>
      <c r="I19" s="15"/>
      <c r="J19" s="15"/>
      <c r="K19" s="15">
        <f t="shared" ref="K19:K45" si="1">SUM(H19:J19)</f>
        <v>0</v>
      </c>
      <c r="L19" s="15">
        <f t="shared" ref="L19:L45" si="2">ROUND(F19*E19,2)</f>
        <v>0</v>
      </c>
      <c r="M19" s="15">
        <f t="shared" ref="M19:M45" si="3">ROUND(H19*E19,2)</f>
        <v>0</v>
      </c>
      <c r="N19" s="15">
        <f t="shared" ref="N19:N45" si="4">ROUND(I19*E19,2)</f>
        <v>0</v>
      </c>
      <c r="O19" s="15">
        <f t="shared" ref="O19:O45" si="5">ROUND(J19*E19,2)</f>
        <v>0</v>
      </c>
      <c r="P19" s="15">
        <f t="shared" ref="P19:P45" si="6">SUM(M19:O19)</f>
        <v>0</v>
      </c>
    </row>
    <row r="20" spans="1:16" ht="63.75" customHeight="1" x14ac:dyDescent="0.25">
      <c r="A20" s="12">
        <v>3</v>
      </c>
      <c r="B20" s="13"/>
      <c r="C20" s="14" t="s">
        <v>395</v>
      </c>
      <c r="D20" s="12" t="s">
        <v>55</v>
      </c>
      <c r="E20" s="15">
        <v>21.1</v>
      </c>
      <c r="F20" s="15"/>
      <c r="G20" s="15"/>
      <c r="H20" s="15">
        <f t="shared" si="0"/>
        <v>0</v>
      </c>
      <c r="I20" s="15"/>
      <c r="J20" s="15"/>
      <c r="K20" s="15">
        <f t="shared" si="1"/>
        <v>0</v>
      </c>
      <c r="L20" s="15">
        <f t="shared" si="2"/>
        <v>0</v>
      </c>
      <c r="M20" s="15">
        <f t="shared" si="3"/>
        <v>0</v>
      </c>
      <c r="N20" s="15">
        <f t="shared" si="4"/>
        <v>0</v>
      </c>
      <c r="O20" s="15">
        <f t="shared" si="5"/>
        <v>0</v>
      </c>
      <c r="P20" s="15">
        <f t="shared" si="6"/>
        <v>0</v>
      </c>
    </row>
    <row r="21" spans="1:16" ht="62.25" customHeight="1" x14ac:dyDescent="0.25">
      <c r="A21" s="12">
        <v>4</v>
      </c>
      <c r="B21" s="13"/>
      <c r="C21" s="14" t="s">
        <v>398</v>
      </c>
      <c r="D21" s="12" t="s">
        <v>55</v>
      </c>
      <c r="E21" s="15">
        <v>30.9</v>
      </c>
      <c r="F21" s="15"/>
      <c r="G21" s="15"/>
      <c r="H21" s="15">
        <f t="shared" si="0"/>
        <v>0</v>
      </c>
      <c r="I21" s="15"/>
      <c r="J21" s="15"/>
      <c r="K21" s="15">
        <f t="shared" si="1"/>
        <v>0</v>
      </c>
      <c r="L21" s="15">
        <f t="shared" si="2"/>
        <v>0</v>
      </c>
      <c r="M21" s="15">
        <f t="shared" si="3"/>
        <v>0</v>
      </c>
      <c r="N21" s="15">
        <f t="shared" si="4"/>
        <v>0</v>
      </c>
      <c r="O21" s="15">
        <f t="shared" si="5"/>
        <v>0</v>
      </c>
      <c r="P21" s="15">
        <f t="shared" si="6"/>
        <v>0</v>
      </c>
    </row>
    <row r="22" spans="1:16" ht="63" customHeight="1" x14ac:dyDescent="0.25">
      <c r="A22" s="12">
        <v>5</v>
      </c>
      <c r="B22" s="13"/>
      <c r="C22" s="14" t="s">
        <v>399</v>
      </c>
      <c r="D22" s="12" t="s">
        <v>55</v>
      </c>
      <c r="E22" s="15">
        <v>4</v>
      </c>
      <c r="F22" s="15"/>
      <c r="G22" s="15"/>
      <c r="H22" s="15">
        <f t="shared" si="0"/>
        <v>0</v>
      </c>
      <c r="I22" s="15"/>
      <c r="J22" s="15"/>
      <c r="K22" s="15">
        <f t="shared" si="1"/>
        <v>0</v>
      </c>
      <c r="L22" s="15">
        <f t="shared" si="2"/>
        <v>0</v>
      </c>
      <c r="M22" s="15">
        <f t="shared" si="3"/>
        <v>0</v>
      </c>
      <c r="N22" s="15">
        <f t="shared" si="4"/>
        <v>0</v>
      </c>
      <c r="O22" s="15">
        <f t="shared" si="5"/>
        <v>0</v>
      </c>
      <c r="P22" s="15">
        <f t="shared" si="6"/>
        <v>0</v>
      </c>
    </row>
    <row r="23" spans="1:16" ht="79.5" customHeight="1" x14ac:dyDescent="0.25">
      <c r="A23" s="12">
        <v>6</v>
      </c>
      <c r="B23" s="13"/>
      <c r="C23" s="14" t="s">
        <v>429</v>
      </c>
      <c r="D23" s="12" t="s">
        <v>425</v>
      </c>
      <c r="E23" s="15">
        <v>1</v>
      </c>
      <c r="F23" s="15"/>
      <c r="G23" s="15"/>
      <c r="H23" s="15">
        <f t="shared" si="0"/>
        <v>0</v>
      </c>
      <c r="I23" s="15"/>
      <c r="J23" s="15"/>
      <c r="K23" s="15">
        <f t="shared" si="1"/>
        <v>0</v>
      </c>
      <c r="L23" s="15">
        <f t="shared" si="2"/>
        <v>0</v>
      </c>
      <c r="M23" s="15">
        <f t="shared" si="3"/>
        <v>0</v>
      </c>
      <c r="N23" s="15">
        <f t="shared" si="4"/>
        <v>0</v>
      </c>
      <c r="O23" s="15">
        <f t="shared" si="5"/>
        <v>0</v>
      </c>
      <c r="P23" s="15">
        <f t="shared" si="6"/>
        <v>0</v>
      </c>
    </row>
    <row r="24" spans="1:16" ht="81" customHeight="1" x14ac:dyDescent="0.25">
      <c r="A24" s="12">
        <v>7</v>
      </c>
      <c r="B24" s="13"/>
      <c r="C24" s="14" t="s">
        <v>430</v>
      </c>
      <c r="D24" s="12" t="s">
        <v>425</v>
      </c>
      <c r="E24" s="15">
        <v>4</v>
      </c>
      <c r="F24" s="15"/>
      <c r="G24" s="15"/>
      <c r="H24" s="15">
        <f t="shared" si="0"/>
        <v>0</v>
      </c>
      <c r="I24" s="15"/>
      <c r="J24" s="15"/>
      <c r="K24" s="15">
        <f t="shared" si="1"/>
        <v>0</v>
      </c>
      <c r="L24" s="15">
        <f t="shared" si="2"/>
        <v>0</v>
      </c>
      <c r="M24" s="15">
        <f t="shared" si="3"/>
        <v>0</v>
      </c>
      <c r="N24" s="15">
        <f t="shared" si="4"/>
        <v>0</v>
      </c>
      <c r="O24" s="15">
        <f t="shared" si="5"/>
        <v>0</v>
      </c>
      <c r="P24" s="15">
        <f t="shared" si="6"/>
        <v>0</v>
      </c>
    </row>
    <row r="25" spans="1:16" ht="79.5" customHeight="1" x14ac:dyDescent="0.25">
      <c r="A25" s="12">
        <v>8</v>
      </c>
      <c r="B25" s="13"/>
      <c r="C25" s="14" t="s">
        <v>431</v>
      </c>
      <c r="D25" s="12" t="s">
        <v>425</v>
      </c>
      <c r="E25" s="15">
        <v>1</v>
      </c>
      <c r="F25" s="15"/>
      <c r="G25" s="15"/>
      <c r="H25" s="15">
        <f t="shared" si="0"/>
        <v>0</v>
      </c>
      <c r="I25" s="15"/>
      <c r="J25" s="15"/>
      <c r="K25" s="15">
        <f t="shared" si="1"/>
        <v>0</v>
      </c>
      <c r="L25" s="15">
        <f t="shared" si="2"/>
        <v>0</v>
      </c>
      <c r="M25" s="15">
        <f t="shared" si="3"/>
        <v>0</v>
      </c>
      <c r="N25" s="15">
        <f t="shared" si="4"/>
        <v>0</v>
      </c>
      <c r="O25" s="15">
        <f t="shared" si="5"/>
        <v>0</v>
      </c>
      <c r="P25" s="15">
        <f t="shared" si="6"/>
        <v>0</v>
      </c>
    </row>
    <row r="26" spans="1:16" ht="69" customHeight="1" x14ac:dyDescent="0.25">
      <c r="A26" s="12">
        <v>9</v>
      </c>
      <c r="B26" s="13"/>
      <c r="C26" s="14" t="s">
        <v>401</v>
      </c>
      <c r="D26" s="12" t="s">
        <v>425</v>
      </c>
      <c r="E26" s="15">
        <v>2</v>
      </c>
      <c r="F26" s="15"/>
      <c r="G26" s="15"/>
      <c r="H26" s="15">
        <f t="shared" si="0"/>
        <v>0</v>
      </c>
      <c r="I26" s="15"/>
      <c r="J26" s="15"/>
      <c r="K26" s="15">
        <f t="shared" si="1"/>
        <v>0</v>
      </c>
      <c r="L26" s="15">
        <f t="shared" si="2"/>
        <v>0</v>
      </c>
      <c r="M26" s="15">
        <f t="shared" si="3"/>
        <v>0</v>
      </c>
      <c r="N26" s="15">
        <f t="shared" si="4"/>
        <v>0</v>
      </c>
      <c r="O26" s="15">
        <f t="shared" si="5"/>
        <v>0</v>
      </c>
      <c r="P26" s="15">
        <f t="shared" si="6"/>
        <v>0</v>
      </c>
    </row>
    <row r="27" spans="1:16" ht="70.5" customHeight="1" x14ac:dyDescent="0.25">
      <c r="A27" s="12">
        <v>10</v>
      </c>
      <c r="B27" s="13"/>
      <c r="C27" s="14" t="s">
        <v>404</v>
      </c>
      <c r="D27" s="12" t="s">
        <v>425</v>
      </c>
      <c r="E27" s="15">
        <v>3</v>
      </c>
      <c r="F27" s="15"/>
      <c r="G27" s="15"/>
      <c r="H27" s="15">
        <f t="shared" si="0"/>
        <v>0</v>
      </c>
      <c r="I27" s="15"/>
      <c r="J27" s="15"/>
      <c r="K27" s="15">
        <f t="shared" si="1"/>
        <v>0</v>
      </c>
      <c r="L27" s="15">
        <f t="shared" si="2"/>
        <v>0</v>
      </c>
      <c r="M27" s="15">
        <f t="shared" si="3"/>
        <v>0</v>
      </c>
      <c r="N27" s="15">
        <f t="shared" si="4"/>
        <v>0</v>
      </c>
      <c r="O27" s="15">
        <f t="shared" si="5"/>
        <v>0</v>
      </c>
      <c r="P27" s="15">
        <f t="shared" si="6"/>
        <v>0</v>
      </c>
    </row>
    <row r="28" spans="1:16" ht="38.25" customHeight="1" x14ac:dyDescent="0.25">
      <c r="A28" s="12">
        <v>11</v>
      </c>
      <c r="B28" s="13"/>
      <c r="C28" s="14" t="s">
        <v>405</v>
      </c>
      <c r="D28" s="12" t="s">
        <v>432</v>
      </c>
      <c r="E28" s="15">
        <v>4</v>
      </c>
      <c r="F28" s="15"/>
      <c r="G28" s="15"/>
      <c r="H28" s="15">
        <f t="shared" si="0"/>
        <v>0</v>
      </c>
      <c r="I28" s="15"/>
      <c r="J28" s="15"/>
      <c r="K28" s="15">
        <f t="shared" si="1"/>
        <v>0</v>
      </c>
      <c r="L28" s="15">
        <f t="shared" si="2"/>
        <v>0</v>
      </c>
      <c r="M28" s="15">
        <f t="shared" si="3"/>
        <v>0</v>
      </c>
      <c r="N28" s="15">
        <f t="shared" si="4"/>
        <v>0</v>
      </c>
      <c r="O28" s="15">
        <f t="shared" si="5"/>
        <v>0</v>
      </c>
      <c r="P28" s="15">
        <f t="shared" si="6"/>
        <v>0</v>
      </c>
    </row>
    <row r="29" spans="1:16" ht="77.25" customHeight="1" x14ac:dyDescent="0.25">
      <c r="A29" s="12">
        <v>12</v>
      </c>
      <c r="B29" s="13"/>
      <c r="C29" s="14" t="s">
        <v>406</v>
      </c>
      <c r="D29" s="12" t="s">
        <v>432</v>
      </c>
      <c r="E29" s="15">
        <v>12</v>
      </c>
      <c r="F29" s="15"/>
      <c r="G29" s="15"/>
      <c r="H29" s="15">
        <f t="shared" si="0"/>
        <v>0</v>
      </c>
      <c r="I29" s="15"/>
      <c r="J29" s="15"/>
      <c r="K29" s="15">
        <f t="shared" si="1"/>
        <v>0</v>
      </c>
      <c r="L29" s="15">
        <f t="shared" si="2"/>
        <v>0</v>
      </c>
      <c r="M29" s="15">
        <f t="shared" si="3"/>
        <v>0</v>
      </c>
      <c r="N29" s="15">
        <f t="shared" si="4"/>
        <v>0</v>
      </c>
      <c r="O29" s="15">
        <f t="shared" si="5"/>
        <v>0</v>
      </c>
      <c r="P29" s="15">
        <f t="shared" si="6"/>
        <v>0</v>
      </c>
    </row>
    <row r="30" spans="1:16" ht="93" customHeight="1" x14ac:dyDescent="0.25">
      <c r="A30" s="12">
        <v>13</v>
      </c>
      <c r="B30" s="13"/>
      <c r="C30" s="14" t="s">
        <v>407</v>
      </c>
      <c r="D30" s="12" t="s">
        <v>432</v>
      </c>
      <c r="E30" s="15">
        <v>13</v>
      </c>
      <c r="F30" s="15"/>
      <c r="G30" s="15"/>
      <c r="H30" s="15">
        <f t="shared" si="0"/>
        <v>0</v>
      </c>
      <c r="I30" s="15"/>
      <c r="J30" s="15"/>
      <c r="K30" s="15">
        <f t="shared" si="1"/>
        <v>0</v>
      </c>
      <c r="L30" s="15">
        <f t="shared" si="2"/>
        <v>0</v>
      </c>
      <c r="M30" s="15">
        <f t="shared" si="3"/>
        <v>0</v>
      </c>
      <c r="N30" s="15">
        <f t="shared" si="4"/>
        <v>0</v>
      </c>
      <c r="O30" s="15">
        <f t="shared" si="5"/>
        <v>0</v>
      </c>
      <c r="P30" s="15">
        <f t="shared" si="6"/>
        <v>0</v>
      </c>
    </row>
    <row r="31" spans="1:16" ht="52.5" customHeight="1" x14ac:dyDescent="0.25">
      <c r="A31" s="12">
        <v>14</v>
      </c>
      <c r="B31" s="13"/>
      <c r="C31" s="14" t="s">
        <v>433</v>
      </c>
      <c r="D31" s="12" t="s">
        <v>425</v>
      </c>
      <c r="E31" s="15">
        <v>1</v>
      </c>
      <c r="F31" s="15"/>
      <c r="G31" s="15"/>
      <c r="H31" s="15">
        <f t="shared" si="0"/>
        <v>0</v>
      </c>
      <c r="I31" s="15"/>
      <c r="J31" s="15"/>
      <c r="K31" s="15">
        <f t="shared" si="1"/>
        <v>0</v>
      </c>
      <c r="L31" s="15">
        <f t="shared" si="2"/>
        <v>0</v>
      </c>
      <c r="M31" s="15">
        <f t="shared" si="3"/>
        <v>0</v>
      </c>
      <c r="N31" s="15">
        <f t="shared" si="4"/>
        <v>0</v>
      </c>
      <c r="O31" s="15">
        <f t="shared" si="5"/>
        <v>0</v>
      </c>
      <c r="P31" s="15">
        <f t="shared" si="6"/>
        <v>0</v>
      </c>
    </row>
    <row r="32" spans="1:16" ht="45.75" customHeight="1" x14ac:dyDescent="0.25">
      <c r="A32" s="12">
        <v>15</v>
      </c>
      <c r="B32" s="13"/>
      <c r="C32" s="14" t="s">
        <v>220</v>
      </c>
      <c r="D32" s="12" t="s">
        <v>55</v>
      </c>
      <c r="E32" s="15">
        <v>225.8</v>
      </c>
      <c r="F32" s="15"/>
      <c r="G32" s="15"/>
      <c r="H32" s="15">
        <f t="shared" si="0"/>
        <v>0</v>
      </c>
      <c r="I32" s="15"/>
      <c r="J32" s="15"/>
      <c r="K32" s="15">
        <f t="shared" si="1"/>
        <v>0</v>
      </c>
      <c r="L32" s="15">
        <f t="shared" si="2"/>
        <v>0</v>
      </c>
      <c r="M32" s="15">
        <f t="shared" si="3"/>
        <v>0</v>
      </c>
      <c r="N32" s="15">
        <f t="shared" si="4"/>
        <v>0</v>
      </c>
      <c r="O32" s="15">
        <f t="shared" si="5"/>
        <v>0</v>
      </c>
      <c r="P32" s="15">
        <f t="shared" si="6"/>
        <v>0</v>
      </c>
    </row>
    <row r="33" spans="1:16" ht="31.5" customHeight="1" x14ac:dyDescent="0.25">
      <c r="A33" s="12">
        <v>16</v>
      </c>
      <c r="B33" s="13"/>
      <c r="C33" s="14" t="s">
        <v>411</v>
      </c>
      <c r="D33" s="12" t="s">
        <v>60</v>
      </c>
      <c r="E33" s="15">
        <v>1009.3</v>
      </c>
      <c r="F33" s="15"/>
      <c r="G33" s="15"/>
      <c r="H33" s="15">
        <f t="shared" si="0"/>
        <v>0</v>
      </c>
      <c r="I33" s="15"/>
      <c r="J33" s="15"/>
      <c r="K33" s="15">
        <f t="shared" si="1"/>
        <v>0</v>
      </c>
      <c r="L33" s="15">
        <f t="shared" si="2"/>
        <v>0</v>
      </c>
      <c r="M33" s="15">
        <f t="shared" si="3"/>
        <v>0</v>
      </c>
      <c r="N33" s="15">
        <f t="shared" si="4"/>
        <v>0</v>
      </c>
      <c r="O33" s="15">
        <f t="shared" si="5"/>
        <v>0</v>
      </c>
      <c r="P33" s="15">
        <f t="shared" si="6"/>
        <v>0</v>
      </c>
    </row>
    <row r="34" spans="1:16" ht="83.25" customHeight="1" x14ac:dyDescent="0.25">
      <c r="A34" s="12">
        <v>17</v>
      </c>
      <c r="B34" s="13"/>
      <c r="C34" s="14" t="s">
        <v>499</v>
      </c>
      <c r="D34" s="12" t="s">
        <v>60</v>
      </c>
      <c r="E34" s="15">
        <v>762</v>
      </c>
      <c r="F34" s="15"/>
      <c r="G34" s="15"/>
      <c r="H34" s="15">
        <f t="shared" si="0"/>
        <v>0</v>
      </c>
      <c r="I34" s="15"/>
      <c r="J34" s="15"/>
      <c r="K34" s="15">
        <f t="shared" si="1"/>
        <v>0</v>
      </c>
      <c r="L34" s="15">
        <f t="shared" si="2"/>
        <v>0</v>
      </c>
      <c r="M34" s="15">
        <f t="shared" si="3"/>
        <v>0</v>
      </c>
      <c r="N34" s="15">
        <f t="shared" si="4"/>
        <v>0</v>
      </c>
      <c r="O34" s="15">
        <f t="shared" si="5"/>
        <v>0</v>
      </c>
      <c r="P34" s="15">
        <f t="shared" si="6"/>
        <v>0</v>
      </c>
    </row>
    <row r="35" spans="1:16" ht="57" customHeight="1" x14ac:dyDescent="0.25">
      <c r="A35" s="12">
        <v>18</v>
      </c>
      <c r="B35" s="13"/>
      <c r="C35" s="14" t="s">
        <v>412</v>
      </c>
      <c r="D35" s="12" t="s">
        <v>60</v>
      </c>
      <c r="E35" s="15">
        <v>247.3</v>
      </c>
      <c r="F35" s="15"/>
      <c r="G35" s="15"/>
      <c r="H35" s="15">
        <f t="shared" si="0"/>
        <v>0</v>
      </c>
      <c r="I35" s="15"/>
      <c r="J35" s="15"/>
      <c r="K35" s="15">
        <f t="shared" si="1"/>
        <v>0</v>
      </c>
      <c r="L35" s="15">
        <f t="shared" si="2"/>
        <v>0</v>
      </c>
      <c r="M35" s="15">
        <f t="shared" si="3"/>
        <v>0</v>
      </c>
      <c r="N35" s="15">
        <f t="shared" si="4"/>
        <v>0</v>
      </c>
      <c r="O35" s="15">
        <f t="shared" si="5"/>
        <v>0</v>
      </c>
      <c r="P35" s="15">
        <f t="shared" si="6"/>
        <v>0</v>
      </c>
    </row>
    <row r="36" spans="1:16" ht="96" customHeight="1" x14ac:dyDescent="0.25">
      <c r="A36" s="12">
        <v>19</v>
      </c>
      <c r="B36" s="13"/>
      <c r="C36" s="14" t="s">
        <v>52</v>
      </c>
      <c r="D36" s="12" t="s">
        <v>55</v>
      </c>
      <c r="E36" s="15">
        <v>194.9</v>
      </c>
      <c r="F36" s="15"/>
      <c r="G36" s="15"/>
      <c r="H36" s="15">
        <f t="shared" si="0"/>
        <v>0</v>
      </c>
      <c r="I36" s="15"/>
      <c r="J36" s="15"/>
      <c r="K36" s="15">
        <f t="shared" si="1"/>
        <v>0</v>
      </c>
      <c r="L36" s="15">
        <f t="shared" si="2"/>
        <v>0</v>
      </c>
      <c r="M36" s="15">
        <f t="shared" si="3"/>
        <v>0</v>
      </c>
      <c r="N36" s="15">
        <f t="shared" si="4"/>
        <v>0</v>
      </c>
      <c r="O36" s="15">
        <f t="shared" si="5"/>
        <v>0</v>
      </c>
      <c r="P36" s="15">
        <f t="shared" si="6"/>
        <v>0</v>
      </c>
    </row>
    <row r="37" spans="1:16" ht="66" customHeight="1" x14ac:dyDescent="0.25">
      <c r="A37" s="12">
        <v>20</v>
      </c>
      <c r="B37" s="13"/>
      <c r="C37" s="14" t="s">
        <v>415</v>
      </c>
      <c r="D37" s="12" t="s">
        <v>58</v>
      </c>
      <c r="E37" s="15">
        <v>1</v>
      </c>
      <c r="F37" s="15"/>
      <c r="G37" s="15"/>
      <c r="H37" s="15">
        <f t="shared" si="0"/>
        <v>0</v>
      </c>
      <c r="I37" s="15"/>
      <c r="J37" s="15"/>
      <c r="K37" s="15">
        <f t="shared" si="1"/>
        <v>0</v>
      </c>
      <c r="L37" s="15">
        <f t="shared" si="2"/>
        <v>0</v>
      </c>
      <c r="M37" s="15">
        <f t="shared" si="3"/>
        <v>0</v>
      </c>
      <c r="N37" s="15">
        <f t="shared" si="4"/>
        <v>0</v>
      </c>
      <c r="O37" s="15">
        <f t="shared" si="5"/>
        <v>0</v>
      </c>
      <c r="P37" s="15">
        <f t="shared" si="6"/>
        <v>0</v>
      </c>
    </row>
    <row r="38" spans="1:16" ht="30" customHeight="1" x14ac:dyDescent="0.25">
      <c r="A38" s="12">
        <v>21</v>
      </c>
      <c r="B38" s="13"/>
      <c r="C38" s="14" t="s">
        <v>130</v>
      </c>
      <c r="D38" s="12" t="s">
        <v>55</v>
      </c>
      <c r="E38" s="15">
        <v>225.8</v>
      </c>
      <c r="F38" s="15"/>
      <c r="G38" s="15"/>
      <c r="H38" s="15">
        <f t="shared" si="0"/>
        <v>0</v>
      </c>
      <c r="I38" s="15"/>
      <c r="J38" s="15"/>
      <c r="K38" s="15">
        <f t="shared" si="1"/>
        <v>0</v>
      </c>
      <c r="L38" s="15">
        <f t="shared" si="2"/>
        <v>0</v>
      </c>
      <c r="M38" s="15">
        <f t="shared" si="3"/>
        <v>0</v>
      </c>
      <c r="N38" s="15">
        <f t="shared" si="4"/>
        <v>0</v>
      </c>
      <c r="O38" s="15">
        <f t="shared" si="5"/>
        <v>0</v>
      </c>
      <c r="P38" s="15">
        <f t="shared" si="6"/>
        <v>0</v>
      </c>
    </row>
    <row r="39" spans="1:16" ht="47.25" customHeight="1" x14ac:dyDescent="0.25">
      <c r="A39" s="12">
        <v>22</v>
      </c>
      <c r="B39" s="13"/>
      <c r="C39" s="14" t="s">
        <v>416</v>
      </c>
      <c r="D39" s="12" t="s">
        <v>59</v>
      </c>
      <c r="E39" s="15">
        <v>511</v>
      </c>
      <c r="F39" s="15"/>
      <c r="G39" s="15"/>
      <c r="H39" s="15">
        <f t="shared" si="0"/>
        <v>0</v>
      </c>
      <c r="I39" s="15"/>
      <c r="J39" s="15"/>
      <c r="K39" s="15">
        <f t="shared" si="1"/>
        <v>0</v>
      </c>
      <c r="L39" s="15">
        <f t="shared" si="2"/>
        <v>0</v>
      </c>
      <c r="M39" s="15">
        <f t="shared" si="3"/>
        <v>0</v>
      </c>
      <c r="N39" s="15">
        <f t="shared" si="4"/>
        <v>0</v>
      </c>
      <c r="O39" s="15">
        <f t="shared" si="5"/>
        <v>0</v>
      </c>
      <c r="P39" s="15">
        <f t="shared" si="6"/>
        <v>0</v>
      </c>
    </row>
    <row r="40" spans="1:16" ht="39" customHeight="1" x14ac:dyDescent="0.25">
      <c r="A40" s="12">
        <v>23</v>
      </c>
      <c r="B40" s="13"/>
      <c r="C40" s="14" t="s">
        <v>418</v>
      </c>
      <c r="D40" s="12" t="s">
        <v>59</v>
      </c>
      <c r="E40" s="15">
        <v>3</v>
      </c>
      <c r="F40" s="15"/>
      <c r="G40" s="15"/>
      <c r="H40" s="15">
        <f t="shared" si="0"/>
        <v>0</v>
      </c>
      <c r="I40" s="15"/>
      <c r="J40" s="15"/>
      <c r="K40" s="15">
        <f t="shared" si="1"/>
        <v>0</v>
      </c>
      <c r="L40" s="15">
        <f t="shared" si="2"/>
        <v>0</v>
      </c>
      <c r="M40" s="15">
        <f t="shared" si="3"/>
        <v>0</v>
      </c>
      <c r="N40" s="15">
        <f t="shared" si="4"/>
        <v>0</v>
      </c>
      <c r="O40" s="15">
        <f t="shared" si="5"/>
        <v>0</v>
      </c>
      <c r="P40" s="15">
        <f t="shared" si="6"/>
        <v>0</v>
      </c>
    </row>
    <row r="41" spans="1:16" ht="32.25" customHeight="1" x14ac:dyDescent="0.25">
      <c r="A41" s="12">
        <v>24</v>
      </c>
      <c r="B41" s="13"/>
      <c r="C41" s="14" t="s">
        <v>121</v>
      </c>
      <c r="D41" s="12" t="s">
        <v>59</v>
      </c>
      <c r="E41" s="15">
        <v>51</v>
      </c>
      <c r="F41" s="15"/>
      <c r="G41" s="15"/>
      <c r="H41" s="15">
        <f t="shared" si="0"/>
        <v>0</v>
      </c>
      <c r="I41" s="15"/>
      <c r="J41" s="15"/>
      <c r="K41" s="15">
        <f t="shared" si="1"/>
        <v>0</v>
      </c>
      <c r="L41" s="15">
        <f t="shared" si="2"/>
        <v>0</v>
      </c>
      <c r="M41" s="15">
        <f t="shared" si="3"/>
        <v>0</v>
      </c>
      <c r="N41" s="15">
        <f t="shared" si="4"/>
        <v>0</v>
      </c>
      <c r="O41" s="15">
        <f t="shared" si="5"/>
        <v>0</v>
      </c>
      <c r="P41" s="15">
        <f t="shared" si="6"/>
        <v>0</v>
      </c>
    </row>
    <row r="42" spans="1:16" ht="54" customHeight="1" x14ac:dyDescent="0.25">
      <c r="A42" s="12">
        <v>25</v>
      </c>
      <c r="B42" s="13"/>
      <c r="C42" s="14" t="s">
        <v>420</v>
      </c>
      <c r="D42" s="12" t="s">
        <v>59</v>
      </c>
      <c r="E42" s="15">
        <v>511</v>
      </c>
      <c r="F42" s="15"/>
      <c r="G42" s="15"/>
      <c r="H42" s="15">
        <f t="shared" si="0"/>
        <v>0</v>
      </c>
      <c r="I42" s="15"/>
      <c r="J42" s="15"/>
      <c r="K42" s="15">
        <f t="shared" si="1"/>
        <v>0</v>
      </c>
      <c r="L42" s="15">
        <f t="shared" si="2"/>
        <v>0</v>
      </c>
      <c r="M42" s="15">
        <f t="shared" si="3"/>
        <v>0</v>
      </c>
      <c r="N42" s="15">
        <f t="shared" si="4"/>
        <v>0</v>
      </c>
      <c r="O42" s="15">
        <f t="shared" si="5"/>
        <v>0</v>
      </c>
      <c r="P42" s="15">
        <f t="shared" si="6"/>
        <v>0</v>
      </c>
    </row>
    <row r="43" spans="1:16" ht="40.5" customHeight="1" x14ac:dyDescent="0.25">
      <c r="A43" s="12">
        <v>26</v>
      </c>
      <c r="B43" s="13"/>
      <c r="C43" s="14" t="s">
        <v>421</v>
      </c>
      <c r="D43" s="12" t="s">
        <v>59</v>
      </c>
      <c r="E43" s="15">
        <v>3</v>
      </c>
      <c r="F43" s="15"/>
      <c r="G43" s="15"/>
      <c r="H43" s="15">
        <f t="shared" si="0"/>
        <v>0</v>
      </c>
      <c r="I43" s="15"/>
      <c r="J43" s="15"/>
      <c r="K43" s="15">
        <f t="shared" si="1"/>
        <v>0</v>
      </c>
      <c r="L43" s="15">
        <f t="shared" si="2"/>
        <v>0</v>
      </c>
      <c r="M43" s="15">
        <f t="shared" si="3"/>
        <v>0</v>
      </c>
      <c r="N43" s="15">
        <f t="shared" si="4"/>
        <v>0</v>
      </c>
      <c r="O43" s="15">
        <f t="shared" si="5"/>
        <v>0</v>
      </c>
      <c r="P43" s="15">
        <f t="shared" si="6"/>
        <v>0</v>
      </c>
    </row>
    <row r="44" spans="1:16" ht="60" customHeight="1" x14ac:dyDescent="0.25">
      <c r="A44" s="12">
        <v>27</v>
      </c>
      <c r="B44" s="40"/>
      <c r="C44" s="41" t="s">
        <v>423</v>
      </c>
      <c r="D44" s="12" t="s">
        <v>59</v>
      </c>
      <c r="E44" s="15">
        <v>51</v>
      </c>
      <c r="F44" s="15"/>
      <c r="G44" s="15"/>
      <c r="H44" s="15">
        <f t="shared" si="0"/>
        <v>0</v>
      </c>
      <c r="I44" s="15"/>
      <c r="J44" s="15"/>
      <c r="K44" s="15">
        <f t="shared" si="1"/>
        <v>0</v>
      </c>
      <c r="L44" s="15">
        <f t="shared" si="2"/>
        <v>0</v>
      </c>
      <c r="M44" s="15">
        <f t="shared" si="3"/>
        <v>0</v>
      </c>
      <c r="N44" s="15">
        <f t="shared" si="4"/>
        <v>0</v>
      </c>
      <c r="O44" s="15">
        <f t="shared" si="5"/>
        <v>0</v>
      </c>
      <c r="P44" s="15">
        <f t="shared" si="6"/>
        <v>0</v>
      </c>
    </row>
    <row r="45" spans="1:16" ht="18.75" customHeight="1" x14ac:dyDescent="0.25">
      <c r="A45" s="16">
        <v>28</v>
      </c>
      <c r="B45" s="17"/>
      <c r="C45" s="18" t="s">
        <v>424</v>
      </c>
      <c r="D45" s="16" t="s">
        <v>425</v>
      </c>
      <c r="E45" s="19" t="s">
        <v>426</v>
      </c>
      <c r="F45" s="19"/>
      <c r="G45" s="19"/>
      <c r="H45" s="19">
        <f t="shared" si="0"/>
        <v>0</v>
      </c>
      <c r="I45" s="19"/>
      <c r="J45" s="19"/>
      <c r="K45" s="19">
        <f t="shared" si="1"/>
        <v>0</v>
      </c>
      <c r="L45" s="19">
        <f t="shared" si="2"/>
        <v>0</v>
      </c>
      <c r="M45" s="19">
        <f t="shared" si="3"/>
        <v>0</v>
      </c>
      <c r="N45" s="19">
        <f t="shared" si="4"/>
        <v>0</v>
      </c>
      <c r="O45" s="19">
        <f t="shared" si="5"/>
        <v>0</v>
      </c>
      <c r="P45" s="19">
        <f t="shared" si="6"/>
        <v>0</v>
      </c>
    </row>
    <row r="46" spans="1:16" x14ac:dyDescent="0.25">
      <c r="A46" s="165" t="s">
        <v>62</v>
      </c>
      <c r="B46" s="166"/>
      <c r="C46" s="166"/>
      <c r="D46" s="166"/>
      <c r="E46" s="166"/>
      <c r="F46" s="166"/>
      <c r="G46" s="166"/>
      <c r="H46" s="166"/>
      <c r="I46" s="166"/>
      <c r="J46" s="166"/>
      <c r="K46" s="167"/>
      <c r="L46" s="22"/>
      <c r="M46" s="22"/>
      <c r="N46" s="22"/>
      <c r="O46" s="22"/>
      <c r="P46" s="22"/>
    </row>
    <row r="47" spans="1:16" x14ac:dyDescent="0.25">
      <c r="A47" s="162" t="s">
        <v>63</v>
      </c>
      <c r="B47" s="163"/>
      <c r="C47" s="163"/>
      <c r="D47" s="163"/>
      <c r="E47" s="163"/>
      <c r="F47" s="163"/>
      <c r="G47" s="163"/>
      <c r="H47" s="163"/>
      <c r="I47" s="163"/>
      <c r="J47" s="163"/>
      <c r="K47" s="164"/>
      <c r="L47" s="22"/>
      <c r="M47" s="22"/>
      <c r="N47" s="22"/>
      <c r="O47" s="22"/>
      <c r="P47" s="22"/>
    </row>
    <row r="48" spans="1:16" x14ac:dyDescent="0.25">
      <c r="A48" s="168" t="s">
        <v>64</v>
      </c>
      <c r="B48" s="169"/>
      <c r="C48" s="169"/>
      <c r="D48" s="169"/>
      <c r="E48" s="169"/>
      <c r="F48" s="169"/>
      <c r="G48" s="169"/>
      <c r="H48" s="169"/>
      <c r="I48" s="169"/>
      <c r="J48" s="169"/>
      <c r="K48" s="170"/>
      <c r="L48" s="22"/>
      <c r="M48" s="22"/>
      <c r="N48" s="22"/>
      <c r="O48" s="22"/>
      <c r="P48" s="22"/>
    </row>
    <row r="50" spans="3:7" x14ac:dyDescent="0.25">
      <c r="C50" s="23" t="s">
        <v>65</v>
      </c>
      <c r="D50" s="135"/>
      <c r="E50" s="135"/>
      <c r="F50" s="135"/>
      <c r="G50" s="135"/>
    </row>
    <row r="51" spans="3:7" x14ac:dyDescent="0.25">
      <c r="D51" s="148" t="s">
        <v>66</v>
      </c>
      <c r="E51" s="148"/>
      <c r="F51" s="148"/>
      <c r="G51" s="148"/>
    </row>
    <row r="53" spans="3:7" x14ac:dyDescent="0.25">
      <c r="C53" s="23" t="s">
        <v>67</v>
      </c>
      <c r="D53" s="135"/>
      <c r="E53" s="135"/>
      <c r="F53" s="135"/>
      <c r="G53" s="135"/>
    </row>
    <row r="54" spans="3:7" x14ac:dyDescent="0.25">
      <c r="D54" s="148" t="s">
        <v>66</v>
      </c>
      <c r="E54" s="148"/>
      <c r="F54" s="148"/>
      <c r="G54" s="148"/>
    </row>
    <row r="55" spans="3:7" x14ac:dyDescent="0.25">
      <c r="D55" s="25"/>
      <c r="E55" s="25"/>
      <c r="F55" s="25"/>
      <c r="G55" s="25"/>
    </row>
    <row r="56" spans="3:7" x14ac:dyDescent="0.25">
      <c r="C56" s="24" t="s">
        <v>68</v>
      </c>
      <c r="D56" s="135"/>
      <c r="E56" s="135"/>
      <c r="F56" s="135"/>
      <c r="G56" s="135"/>
    </row>
  </sheetData>
  <mergeCells count="21">
    <mergeCell ref="D50:G50"/>
    <mergeCell ref="D51:G51"/>
    <mergeCell ref="D53:G53"/>
    <mergeCell ref="D54:G54"/>
    <mergeCell ref="D56:G56"/>
    <mergeCell ref="A48:K48"/>
    <mergeCell ref="A1:P1"/>
    <mergeCell ref="A3:P3"/>
    <mergeCell ref="A4:P4"/>
    <mergeCell ref="L11:M11"/>
    <mergeCell ref="N11:O11"/>
    <mergeCell ref="A15:A16"/>
    <mergeCell ref="B15:B16"/>
    <mergeCell ref="C15:C16"/>
    <mergeCell ref="D15:D16"/>
    <mergeCell ref="E15:E16"/>
    <mergeCell ref="F15:K15"/>
    <mergeCell ref="L15:P15"/>
    <mergeCell ref="C17:P17"/>
    <mergeCell ref="A46:K46"/>
    <mergeCell ref="A47:K47"/>
  </mergeCells>
  <printOptions horizontalCentered="1"/>
  <pageMargins left="0.31496062992125984" right="0.31496062992125984" top="0.74803149606299213" bottom="0.55118110236220474" header="0.31496062992125984" footer="0.31496062992125984"/>
  <pageSetup paperSize="9" scale="76" orientation="landscape" r:id="rId1"/>
  <headerFooter>
    <oddFooter>&amp;C&amp;"Arial,Regular"&amp;10&amp;P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view="pageBreakPreview" zoomScale="90" zoomScaleNormal="100" zoomScaleSheetLayoutView="90" workbookViewId="0">
      <selection activeCell="A14" sqref="A14"/>
    </sheetView>
  </sheetViews>
  <sheetFormatPr defaultRowHeight="15" x14ac:dyDescent="0.25"/>
  <cols>
    <col min="3" max="3" width="29.85546875" customWidth="1"/>
    <col min="4" max="4" width="11.5703125" customWidth="1"/>
    <col min="5" max="5" width="10.7109375" customWidth="1"/>
    <col min="7" max="7" width="10.28515625" customWidth="1"/>
    <col min="10" max="10" width="11" customWidth="1"/>
    <col min="12" max="12" width="12.140625" customWidth="1"/>
    <col min="15" max="15" width="10.7109375" customWidth="1"/>
    <col min="16" max="16" width="12.5703125" customWidth="1"/>
  </cols>
  <sheetData>
    <row r="1" spans="1:16" ht="15.75" x14ac:dyDescent="0.25">
      <c r="A1" s="132" t="s">
        <v>303</v>
      </c>
      <c r="B1" s="132"/>
      <c r="C1" s="132"/>
      <c r="D1" s="132"/>
      <c r="E1" s="132"/>
      <c r="F1" s="132"/>
      <c r="G1" s="132"/>
      <c r="H1" s="132"/>
      <c r="I1" s="132"/>
      <c r="J1" s="132"/>
      <c r="K1" s="132"/>
      <c r="L1" s="132"/>
      <c r="M1" s="132"/>
      <c r="N1" s="132"/>
      <c r="O1" s="132"/>
      <c r="P1" s="132"/>
    </row>
    <row r="2" spans="1:16" x14ac:dyDescent="0.25">
      <c r="A2" s="1"/>
      <c r="B2" s="1"/>
      <c r="C2" s="1"/>
      <c r="D2" s="1"/>
      <c r="E2" s="1"/>
      <c r="F2" s="1"/>
      <c r="G2" s="1"/>
      <c r="H2" s="1"/>
      <c r="I2" s="1"/>
      <c r="J2" s="1"/>
      <c r="K2" s="1"/>
      <c r="L2" s="1"/>
      <c r="M2" s="1"/>
      <c r="N2" s="1"/>
      <c r="O2" s="1"/>
      <c r="P2" s="1"/>
    </row>
    <row r="3" spans="1:16" ht="15.75" x14ac:dyDescent="0.25">
      <c r="A3" s="157" t="s">
        <v>304</v>
      </c>
      <c r="B3" s="157"/>
      <c r="C3" s="157"/>
      <c r="D3" s="157"/>
      <c r="E3" s="157"/>
      <c r="F3" s="157"/>
      <c r="G3" s="157"/>
      <c r="H3" s="157"/>
      <c r="I3" s="157"/>
      <c r="J3" s="157"/>
      <c r="K3" s="157"/>
      <c r="L3" s="157"/>
      <c r="M3" s="157"/>
      <c r="N3" s="157"/>
      <c r="O3" s="157"/>
      <c r="P3" s="157"/>
    </row>
    <row r="4" spans="1:16" x14ac:dyDescent="0.25">
      <c r="A4" s="154" t="s">
        <v>15</v>
      </c>
      <c r="B4" s="154"/>
      <c r="C4" s="154"/>
      <c r="D4" s="154"/>
      <c r="E4" s="154"/>
      <c r="F4" s="154"/>
      <c r="G4" s="154"/>
      <c r="H4" s="154"/>
      <c r="I4" s="154"/>
      <c r="J4" s="154"/>
      <c r="K4" s="154"/>
      <c r="L4" s="154"/>
      <c r="M4" s="154"/>
      <c r="N4" s="154"/>
      <c r="O4" s="154"/>
      <c r="P4" s="154"/>
    </row>
    <row r="5" spans="1:16" x14ac:dyDescent="0.25">
      <c r="A5" s="2"/>
      <c r="B5" s="2"/>
      <c r="C5" s="2"/>
      <c r="D5" s="2"/>
      <c r="E5" s="2"/>
      <c r="F5" s="2"/>
      <c r="G5" s="2"/>
      <c r="H5" s="2"/>
      <c r="I5" s="2"/>
      <c r="J5" s="2"/>
      <c r="K5" s="2"/>
      <c r="L5" s="2"/>
      <c r="M5" s="2"/>
      <c r="N5" s="2"/>
      <c r="O5" s="2"/>
      <c r="P5" s="2"/>
    </row>
    <row r="6" spans="1:16" x14ac:dyDescent="0.25">
      <c r="A6" s="2" t="s">
        <v>372</v>
      </c>
      <c r="B6" s="2"/>
      <c r="C6" s="2"/>
      <c r="D6" s="2"/>
      <c r="E6" s="2"/>
      <c r="F6" s="2"/>
      <c r="G6" s="2"/>
      <c r="H6" s="2"/>
      <c r="I6" s="2"/>
      <c r="J6" s="2"/>
      <c r="K6" s="2"/>
      <c r="L6" s="2"/>
      <c r="M6" s="2"/>
      <c r="N6" s="2"/>
      <c r="O6" s="2"/>
      <c r="P6" s="2"/>
    </row>
    <row r="7" spans="1:16" x14ac:dyDescent="0.25">
      <c r="A7" s="2" t="s">
        <v>366</v>
      </c>
      <c r="B7" s="2"/>
      <c r="C7" s="2"/>
      <c r="D7" s="2"/>
      <c r="E7" s="2"/>
      <c r="F7" s="2"/>
      <c r="G7" s="2"/>
      <c r="H7" s="2"/>
      <c r="I7" s="2"/>
      <c r="J7" s="2"/>
      <c r="K7" s="2"/>
      <c r="L7" s="2"/>
      <c r="M7" s="2"/>
      <c r="N7" s="2"/>
      <c r="O7" s="2"/>
      <c r="P7" s="2"/>
    </row>
    <row r="8" spans="1:16" x14ac:dyDescent="0.25">
      <c r="A8" s="2" t="s">
        <v>305</v>
      </c>
      <c r="B8" s="2"/>
      <c r="C8" s="2"/>
      <c r="D8" s="2"/>
      <c r="E8" s="2"/>
      <c r="F8" s="2"/>
      <c r="G8" s="2"/>
      <c r="H8" s="2"/>
      <c r="I8" s="2"/>
      <c r="J8" s="2"/>
      <c r="K8" s="2"/>
      <c r="L8" s="2"/>
      <c r="M8" s="2"/>
      <c r="N8" s="2"/>
      <c r="O8" s="2"/>
      <c r="P8" s="2"/>
    </row>
    <row r="9" spans="1:16" x14ac:dyDescent="0.25">
      <c r="A9" s="49" t="s">
        <v>643</v>
      </c>
      <c r="B9" s="2"/>
      <c r="C9" s="2"/>
      <c r="D9" s="2"/>
      <c r="E9" s="2"/>
      <c r="F9" s="2"/>
      <c r="G9" s="2"/>
      <c r="H9" s="2"/>
      <c r="I9" s="2"/>
      <c r="J9" s="2"/>
      <c r="K9" s="2"/>
      <c r="L9" s="2"/>
      <c r="M9" s="2"/>
      <c r="N9" s="2"/>
      <c r="O9" s="2"/>
      <c r="P9" s="2"/>
    </row>
    <row r="10" spans="1:16" x14ac:dyDescent="0.25">
      <c r="A10" s="2" t="s">
        <v>18</v>
      </c>
      <c r="B10" s="2"/>
      <c r="C10" s="2"/>
      <c r="D10" s="2"/>
      <c r="E10" s="2"/>
      <c r="F10" s="2"/>
      <c r="G10" s="2"/>
      <c r="H10" s="2"/>
      <c r="I10" s="2"/>
      <c r="J10" s="2"/>
      <c r="K10" s="2"/>
      <c r="L10" s="2"/>
      <c r="M10" s="2"/>
      <c r="N10" s="2"/>
      <c r="O10" s="2"/>
      <c r="P10" s="2"/>
    </row>
    <row r="11" spans="1:16" x14ac:dyDescent="0.25">
      <c r="A11" s="2"/>
      <c r="B11" s="2"/>
      <c r="C11" s="2"/>
      <c r="D11" s="2"/>
      <c r="E11" s="2"/>
      <c r="F11" s="2"/>
      <c r="G11" s="2"/>
      <c r="H11" s="2"/>
      <c r="I11" s="2"/>
      <c r="J11" s="2"/>
      <c r="K11" s="2"/>
      <c r="L11" s="158" t="s">
        <v>20</v>
      </c>
      <c r="M11" s="158"/>
      <c r="N11" s="159"/>
      <c r="O11" s="159"/>
      <c r="P11" s="3" t="s">
        <v>19</v>
      </c>
    </row>
    <row r="12" spans="1:16" x14ac:dyDescent="0.25">
      <c r="A12" s="2"/>
      <c r="B12" s="2"/>
      <c r="C12" s="2"/>
      <c r="D12" s="2"/>
      <c r="E12" s="2"/>
      <c r="F12" s="2"/>
      <c r="G12" s="2"/>
      <c r="H12" s="2"/>
      <c r="I12" s="2"/>
      <c r="J12" s="2"/>
      <c r="K12" s="2"/>
      <c r="L12" s="4"/>
      <c r="M12" s="4"/>
      <c r="N12" s="5"/>
      <c r="O12" s="5"/>
      <c r="P12" s="3"/>
    </row>
    <row r="13" spans="1:16" x14ac:dyDescent="0.25">
      <c r="A13" s="2"/>
      <c r="B13" s="2"/>
      <c r="C13" s="2"/>
      <c r="D13" s="2"/>
      <c r="E13" s="2"/>
      <c r="F13" s="2"/>
      <c r="G13" s="2"/>
      <c r="H13" s="2"/>
      <c r="I13" s="2"/>
      <c r="J13" s="2"/>
      <c r="K13" s="2"/>
      <c r="L13" s="4"/>
      <c r="M13" s="4"/>
      <c r="N13" s="5"/>
      <c r="O13" s="5"/>
      <c r="P13" s="4" t="s">
        <v>21</v>
      </c>
    </row>
    <row r="14" spans="1:16" x14ac:dyDescent="0.25">
      <c r="A14" s="2"/>
      <c r="B14" s="2"/>
      <c r="C14" s="2"/>
      <c r="D14" s="2"/>
      <c r="E14" s="2"/>
      <c r="F14" s="2"/>
      <c r="G14" s="2"/>
      <c r="H14" s="2"/>
      <c r="I14" s="2"/>
      <c r="J14" s="2"/>
      <c r="K14" s="2"/>
      <c r="L14" s="2"/>
      <c r="M14" s="2"/>
      <c r="N14" s="2"/>
      <c r="O14" s="2"/>
      <c r="P14" s="2"/>
    </row>
    <row r="15" spans="1:16" x14ac:dyDescent="0.25">
      <c r="A15" s="172" t="s">
        <v>0</v>
      </c>
      <c r="B15" s="172" t="s">
        <v>1</v>
      </c>
      <c r="C15" s="172" t="s">
        <v>2</v>
      </c>
      <c r="D15" s="172" t="s">
        <v>3</v>
      </c>
      <c r="E15" s="172" t="s">
        <v>4</v>
      </c>
      <c r="F15" s="171" t="s">
        <v>5</v>
      </c>
      <c r="G15" s="171"/>
      <c r="H15" s="171"/>
      <c r="I15" s="171"/>
      <c r="J15" s="171"/>
      <c r="K15" s="171"/>
      <c r="L15" s="171" t="s">
        <v>12</v>
      </c>
      <c r="M15" s="171"/>
      <c r="N15" s="171"/>
      <c r="O15" s="171"/>
      <c r="P15" s="171"/>
    </row>
    <row r="16" spans="1:16" ht="51" x14ac:dyDescent="0.25">
      <c r="A16" s="172"/>
      <c r="B16" s="172"/>
      <c r="C16" s="172"/>
      <c r="D16" s="172"/>
      <c r="E16" s="172"/>
      <c r="F16" s="6" t="s">
        <v>6</v>
      </c>
      <c r="G16" s="6" t="s">
        <v>7</v>
      </c>
      <c r="H16" s="6" t="s">
        <v>8</v>
      </c>
      <c r="I16" s="6" t="s">
        <v>9</v>
      </c>
      <c r="J16" s="6" t="s">
        <v>10</v>
      </c>
      <c r="K16" s="6" t="s">
        <v>11</v>
      </c>
      <c r="L16" s="6" t="s">
        <v>13</v>
      </c>
      <c r="M16" s="6" t="s">
        <v>8</v>
      </c>
      <c r="N16" s="6" t="s">
        <v>9</v>
      </c>
      <c r="O16" s="6" t="s">
        <v>10</v>
      </c>
      <c r="P16" s="6" t="s">
        <v>14</v>
      </c>
    </row>
    <row r="17" spans="1:16" x14ac:dyDescent="0.25">
      <c r="A17" s="20"/>
      <c r="B17" s="21" t="s">
        <v>61</v>
      </c>
      <c r="C17" s="160" t="s">
        <v>36</v>
      </c>
      <c r="D17" s="160"/>
      <c r="E17" s="160"/>
      <c r="F17" s="160"/>
      <c r="G17" s="160"/>
      <c r="H17" s="160"/>
      <c r="I17" s="160"/>
      <c r="J17" s="160"/>
      <c r="K17" s="160"/>
      <c r="L17" s="160"/>
      <c r="M17" s="160"/>
      <c r="N17" s="160"/>
      <c r="O17" s="160"/>
      <c r="P17" s="161"/>
    </row>
    <row r="18" spans="1:16" ht="63" customHeight="1" x14ac:dyDescent="0.25">
      <c r="A18" s="8">
        <v>1</v>
      </c>
      <c r="B18" s="9"/>
      <c r="C18" s="83" t="s">
        <v>434</v>
      </c>
      <c r="D18" s="84" t="s">
        <v>55</v>
      </c>
      <c r="E18" s="85">
        <v>85.2</v>
      </c>
      <c r="F18" s="11"/>
      <c r="G18" s="11"/>
      <c r="H18" s="11">
        <f>ROUND(F18*G18,2)</f>
        <v>0</v>
      </c>
      <c r="I18" s="11"/>
      <c r="J18" s="11"/>
      <c r="K18" s="11">
        <f>SUM(H18:J18)</f>
        <v>0</v>
      </c>
      <c r="L18" s="11">
        <f>ROUND(F18*E18,2)</f>
        <v>0</v>
      </c>
      <c r="M18" s="11">
        <f>ROUND(H18*E18,2)</f>
        <v>0</v>
      </c>
      <c r="N18" s="11">
        <f>ROUND(I18*E18,2)</f>
        <v>0</v>
      </c>
      <c r="O18" s="11">
        <f>ROUND(J18*E18,2)</f>
        <v>0</v>
      </c>
      <c r="P18" s="11">
        <f>SUM(M18:O18)</f>
        <v>0</v>
      </c>
    </row>
    <row r="19" spans="1:16" ht="63.75" customHeight="1" x14ac:dyDescent="0.25">
      <c r="A19" s="12">
        <v>2</v>
      </c>
      <c r="B19" s="13"/>
      <c r="C19" s="86" t="s">
        <v>649</v>
      </c>
      <c r="D19" s="87" t="s">
        <v>55</v>
      </c>
      <c r="E19" s="88">
        <v>57.8</v>
      </c>
      <c r="F19" s="15"/>
      <c r="G19" s="15"/>
      <c r="H19" s="15">
        <f t="shared" ref="H19:H45" si="0">ROUND(F19*G19,2)</f>
        <v>0</v>
      </c>
      <c r="I19" s="15"/>
      <c r="J19" s="15"/>
      <c r="K19" s="15">
        <f t="shared" ref="K19:K45" si="1">SUM(H19:J19)</f>
        <v>0</v>
      </c>
      <c r="L19" s="15">
        <f t="shared" ref="L19:L45" si="2">ROUND(F19*E19,2)</f>
        <v>0</v>
      </c>
      <c r="M19" s="15">
        <f t="shared" ref="M19:M45" si="3">ROUND(H19*E19,2)</f>
        <v>0</v>
      </c>
      <c r="N19" s="15">
        <f t="shared" ref="N19:N45" si="4">ROUND(I19*E19,2)</f>
        <v>0</v>
      </c>
      <c r="O19" s="15">
        <f t="shared" ref="O19:O45" si="5">ROUND(J19*E19,2)</f>
        <v>0</v>
      </c>
      <c r="P19" s="15">
        <f t="shared" ref="P19:P45" si="6">SUM(M19:O19)</f>
        <v>0</v>
      </c>
    </row>
    <row r="20" spans="1:16" ht="62.25" customHeight="1" x14ac:dyDescent="0.25">
      <c r="A20" s="12">
        <v>3</v>
      </c>
      <c r="B20" s="13"/>
      <c r="C20" s="86" t="s">
        <v>648</v>
      </c>
      <c r="D20" s="87" t="s">
        <v>55</v>
      </c>
      <c r="E20" s="88">
        <v>87.4</v>
      </c>
      <c r="F20" s="15"/>
      <c r="G20" s="15"/>
      <c r="H20" s="15">
        <f t="shared" si="0"/>
        <v>0</v>
      </c>
      <c r="I20" s="15"/>
      <c r="J20" s="15"/>
      <c r="K20" s="15">
        <f t="shared" si="1"/>
        <v>0</v>
      </c>
      <c r="L20" s="15">
        <f t="shared" si="2"/>
        <v>0</v>
      </c>
      <c r="M20" s="15">
        <f t="shared" si="3"/>
        <v>0</v>
      </c>
      <c r="N20" s="15">
        <f t="shared" si="4"/>
        <v>0</v>
      </c>
      <c r="O20" s="15">
        <f t="shared" si="5"/>
        <v>0</v>
      </c>
      <c r="P20" s="15">
        <f t="shared" si="6"/>
        <v>0</v>
      </c>
    </row>
    <row r="21" spans="1:16" ht="66.75" customHeight="1" x14ac:dyDescent="0.25">
      <c r="A21" s="12">
        <v>4</v>
      </c>
      <c r="B21" s="13"/>
      <c r="C21" s="86" t="s">
        <v>435</v>
      </c>
      <c r="D21" s="87" t="s">
        <v>55</v>
      </c>
      <c r="E21" s="88">
        <v>41</v>
      </c>
      <c r="F21" s="15"/>
      <c r="G21" s="15"/>
      <c r="H21" s="15">
        <f t="shared" si="0"/>
        <v>0</v>
      </c>
      <c r="I21" s="15"/>
      <c r="J21" s="15"/>
      <c r="K21" s="15">
        <f t="shared" si="1"/>
        <v>0</v>
      </c>
      <c r="L21" s="15">
        <f t="shared" si="2"/>
        <v>0</v>
      </c>
      <c r="M21" s="15">
        <f t="shared" si="3"/>
        <v>0</v>
      </c>
      <c r="N21" s="15">
        <f t="shared" si="4"/>
        <v>0</v>
      </c>
      <c r="O21" s="15">
        <f t="shared" si="5"/>
        <v>0</v>
      </c>
      <c r="P21" s="15">
        <f t="shared" si="6"/>
        <v>0</v>
      </c>
    </row>
    <row r="22" spans="1:16" ht="68.25" customHeight="1" x14ac:dyDescent="0.25">
      <c r="A22" s="12">
        <v>5</v>
      </c>
      <c r="B22" s="13"/>
      <c r="C22" s="86" t="s">
        <v>396</v>
      </c>
      <c r="D22" s="87" t="s">
        <v>55</v>
      </c>
      <c r="E22" s="88">
        <v>32.5</v>
      </c>
      <c r="F22" s="15"/>
      <c r="G22" s="15"/>
      <c r="H22" s="15">
        <f t="shared" si="0"/>
        <v>0</v>
      </c>
      <c r="I22" s="15"/>
      <c r="J22" s="15"/>
      <c r="K22" s="15">
        <f t="shared" si="1"/>
        <v>0</v>
      </c>
      <c r="L22" s="15">
        <f t="shared" si="2"/>
        <v>0</v>
      </c>
      <c r="M22" s="15">
        <f t="shared" si="3"/>
        <v>0</v>
      </c>
      <c r="N22" s="15">
        <f t="shared" si="4"/>
        <v>0</v>
      </c>
      <c r="O22" s="15">
        <f t="shared" si="5"/>
        <v>0</v>
      </c>
      <c r="P22" s="15">
        <f t="shared" si="6"/>
        <v>0</v>
      </c>
    </row>
    <row r="23" spans="1:16" ht="65.25" customHeight="1" x14ac:dyDescent="0.25">
      <c r="A23" s="12">
        <v>6</v>
      </c>
      <c r="B23" s="13"/>
      <c r="C23" s="86" t="s">
        <v>398</v>
      </c>
      <c r="D23" s="87" t="s">
        <v>55</v>
      </c>
      <c r="E23" s="88">
        <v>67.099999999999994</v>
      </c>
      <c r="F23" s="15"/>
      <c r="G23" s="15"/>
      <c r="H23" s="15">
        <f t="shared" si="0"/>
        <v>0</v>
      </c>
      <c r="I23" s="15"/>
      <c r="J23" s="15"/>
      <c r="K23" s="15">
        <f t="shared" si="1"/>
        <v>0</v>
      </c>
      <c r="L23" s="15">
        <f t="shared" si="2"/>
        <v>0</v>
      </c>
      <c r="M23" s="15">
        <f t="shared" si="3"/>
        <v>0</v>
      </c>
      <c r="N23" s="15">
        <f t="shared" si="4"/>
        <v>0</v>
      </c>
      <c r="O23" s="15">
        <f t="shared" si="5"/>
        <v>0</v>
      </c>
      <c r="P23" s="15">
        <f t="shared" si="6"/>
        <v>0</v>
      </c>
    </row>
    <row r="24" spans="1:16" ht="69" customHeight="1" x14ac:dyDescent="0.25">
      <c r="A24" s="12">
        <v>7</v>
      </c>
      <c r="B24" s="13"/>
      <c r="C24" s="89" t="s">
        <v>400</v>
      </c>
      <c r="D24" s="87" t="s">
        <v>425</v>
      </c>
      <c r="E24" s="90">
        <v>4</v>
      </c>
      <c r="F24" s="15"/>
      <c r="G24" s="15"/>
      <c r="H24" s="15">
        <f t="shared" si="0"/>
        <v>0</v>
      </c>
      <c r="I24" s="15"/>
      <c r="J24" s="15"/>
      <c r="K24" s="15">
        <f t="shared" si="1"/>
        <v>0</v>
      </c>
      <c r="L24" s="15">
        <f t="shared" si="2"/>
        <v>0</v>
      </c>
      <c r="M24" s="15">
        <f t="shared" si="3"/>
        <v>0</v>
      </c>
      <c r="N24" s="15">
        <f t="shared" si="4"/>
        <v>0</v>
      </c>
      <c r="O24" s="15">
        <f t="shared" si="5"/>
        <v>0</v>
      </c>
      <c r="P24" s="15">
        <f t="shared" si="6"/>
        <v>0</v>
      </c>
    </row>
    <row r="25" spans="1:16" ht="67.5" customHeight="1" x14ac:dyDescent="0.25">
      <c r="A25" s="12">
        <v>8</v>
      </c>
      <c r="B25" s="13"/>
      <c r="C25" s="89" t="s">
        <v>401</v>
      </c>
      <c r="D25" s="87" t="s">
        <v>425</v>
      </c>
      <c r="E25" s="91">
        <v>5</v>
      </c>
      <c r="F25" s="15"/>
      <c r="G25" s="15"/>
      <c r="H25" s="15">
        <f t="shared" si="0"/>
        <v>0</v>
      </c>
      <c r="I25" s="15"/>
      <c r="J25" s="15"/>
      <c r="K25" s="15">
        <f t="shared" si="1"/>
        <v>0</v>
      </c>
      <c r="L25" s="15">
        <f t="shared" si="2"/>
        <v>0</v>
      </c>
      <c r="M25" s="15">
        <f t="shared" si="3"/>
        <v>0</v>
      </c>
      <c r="N25" s="15">
        <f t="shared" si="4"/>
        <v>0</v>
      </c>
      <c r="O25" s="15">
        <f t="shared" si="5"/>
        <v>0</v>
      </c>
      <c r="P25" s="15">
        <f t="shared" si="6"/>
        <v>0</v>
      </c>
    </row>
    <row r="26" spans="1:16" ht="69" customHeight="1" x14ac:dyDescent="0.25">
      <c r="A26" s="12">
        <v>9</v>
      </c>
      <c r="B26" s="13"/>
      <c r="C26" s="89" t="s">
        <v>402</v>
      </c>
      <c r="D26" s="87" t="s">
        <v>425</v>
      </c>
      <c r="E26" s="91">
        <v>3</v>
      </c>
      <c r="F26" s="15"/>
      <c r="G26" s="15"/>
      <c r="H26" s="15">
        <f t="shared" si="0"/>
        <v>0</v>
      </c>
      <c r="I26" s="15"/>
      <c r="J26" s="15"/>
      <c r="K26" s="15">
        <f t="shared" si="1"/>
        <v>0</v>
      </c>
      <c r="L26" s="15">
        <f t="shared" si="2"/>
        <v>0</v>
      </c>
      <c r="M26" s="15">
        <f t="shared" si="3"/>
        <v>0</v>
      </c>
      <c r="N26" s="15">
        <f t="shared" si="4"/>
        <v>0</v>
      </c>
      <c r="O26" s="15">
        <f t="shared" si="5"/>
        <v>0</v>
      </c>
      <c r="P26" s="15">
        <f t="shared" si="6"/>
        <v>0</v>
      </c>
    </row>
    <row r="27" spans="1:16" ht="38.25" customHeight="1" x14ac:dyDescent="0.25">
      <c r="A27" s="12">
        <v>10</v>
      </c>
      <c r="B27" s="13"/>
      <c r="C27" s="92" t="s">
        <v>405</v>
      </c>
      <c r="D27" s="93" t="s">
        <v>432</v>
      </c>
      <c r="E27" s="91">
        <v>9</v>
      </c>
      <c r="F27" s="15"/>
      <c r="G27" s="15"/>
      <c r="H27" s="15">
        <f t="shared" si="0"/>
        <v>0</v>
      </c>
      <c r="I27" s="15"/>
      <c r="J27" s="15"/>
      <c r="K27" s="15">
        <f t="shared" si="1"/>
        <v>0</v>
      </c>
      <c r="L27" s="15">
        <f t="shared" si="2"/>
        <v>0</v>
      </c>
      <c r="M27" s="15">
        <f t="shared" si="3"/>
        <v>0</v>
      </c>
      <c r="N27" s="15">
        <f t="shared" si="4"/>
        <v>0</v>
      </c>
      <c r="O27" s="15">
        <f t="shared" si="5"/>
        <v>0</v>
      </c>
      <c r="P27" s="15">
        <f t="shared" si="6"/>
        <v>0</v>
      </c>
    </row>
    <row r="28" spans="1:16" ht="39" customHeight="1" x14ac:dyDescent="0.25">
      <c r="A28" s="12">
        <v>11</v>
      </c>
      <c r="B28" s="13"/>
      <c r="C28" s="92" t="s">
        <v>436</v>
      </c>
      <c r="D28" s="93" t="s">
        <v>432</v>
      </c>
      <c r="E28" s="91">
        <v>2</v>
      </c>
      <c r="F28" s="15"/>
      <c r="G28" s="15"/>
      <c r="H28" s="15">
        <f t="shared" si="0"/>
        <v>0</v>
      </c>
      <c r="I28" s="15"/>
      <c r="J28" s="15"/>
      <c r="K28" s="15">
        <f t="shared" si="1"/>
        <v>0</v>
      </c>
      <c r="L28" s="15">
        <f t="shared" si="2"/>
        <v>0</v>
      </c>
      <c r="M28" s="15">
        <f t="shared" si="3"/>
        <v>0</v>
      </c>
      <c r="N28" s="15">
        <f t="shared" si="4"/>
        <v>0</v>
      </c>
      <c r="O28" s="15">
        <f t="shared" si="5"/>
        <v>0</v>
      </c>
      <c r="P28" s="15">
        <f t="shared" si="6"/>
        <v>0</v>
      </c>
    </row>
    <row r="29" spans="1:16" ht="82.5" customHeight="1" x14ac:dyDescent="0.25">
      <c r="A29" s="12">
        <v>12</v>
      </c>
      <c r="B29" s="13"/>
      <c r="C29" s="94" t="s">
        <v>406</v>
      </c>
      <c r="D29" s="93" t="s">
        <v>432</v>
      </c>
      <c r="E29" s="95">
        <v>30</v>
      </c>
      <c r="F29" s="15"/>
      <c r="G29" s="15"/>
      <c r="H29" s="15">
        <f t="shared" si="0"/>
        <v>0</v>
      </c>
      <c r="I29" s="15"/>
      <c r="J29" s="15"/>
      <c r="K29" s="15">
        <f t="shared" si="1"/>
        <v>0</v>
      </c>
      <c r="L29" s="15">
        <f t="shared" si="2"/>
        <v>0</v>
      </c>
      <c r="M29" s="15">
        <f t="shared" si="3"/>
        <v>0</v>
      </c>
      <c r="N29" s="15">
        <f t="shared" si="4"/>
        <v>0</v>
      </c>
      <c r="O29" s="15">
        <f t="shared" si="5"/>
        <v>0</v>
      </c>
      <c r="P29" s="15">
        <f t="shared" si="6"/>
        <v>0</v>
      </c>
    </row>
    <row r="30" spans="1:16" ht="91.5" customHeight="1" x14ac:dyDescent="0.25">
      <c r="A30" s="12">
        <v>13</v>
      </c>
      <c r="B30" s="13"/>
      <c r="C30" s="94" t="s">
        <v>407</v>
      </c>
      <c r="D30" s="93" t="s">
        <v>432</v>
      </c>
      <c r="E30" s="95">
        <v>16</v>
      </c>
      <c r="F30" s="15"/>
      <c r="G30" s="15"/>
      <c r="H30" s="15">
        <f t="shared" si="0"/>
        <v>0</v>
      </c>
      <c r="I30" s="15"/>
      <c r="J30" s="15"/>
      <c r="K30" s="15">
        <f t="shared" si="1"/>
        <v>0</v>
      </c>
      <c r="L30" s="15">
        <f t="shared" si="2"/>
        <v>0</v>
      </c>
      <c r="M30" s="15">
        <f t="shared" si="3"/>
        <v>0</v>
      </c>
      <c r="N30" s="15">
        <f t="shared" si="4"/>
        <v>0</v>
      </c>
      <c r="O30" s="15">
        <f t="shared" si="5"/>
        <v>0</v>
      </c>
      <c r="P30" s="15">
        <f t="shared" si="6"/>
        <v>0</v>
      </c>
    </row>
    <row r="31" spans="1:16" ht="54" customHeight="1" x14ac:dyDescent="0.25">
      <c r="A31" s="12">
        <v>14</v>
      </c>
      <c r="B31" s="13"/>
      <c r="C31" s="92" t="s">
        <v>625</v>
      </c>
      <c r="D31" s="93" t="s">
        <v>55</v>
      </c>
      <c r="E31" s="96">
        <v>5.6</v>
      </c>
      <c r="F31" s="15"/>
      <c r="G31" s="15"/>
      <c r="H31" s="15">
        <f t="shared" si="0"/>
        <v>0</v>
      </c>
      <c r="I31" s="15"/>
      <c r="J31" s="15"/>
      <c r="K31" s="15">
        <f t="shared" si="1"/>
        <v>0</v>
      </c>
      <c r="L31" s="15">
        <f t="shared" si="2"/>
        <v>0</v>
      </c>
      <c r="M31" s="15">
        <f t="shared" si="3"/>
        <v>0</v>
      </c>
      <c r="N31" s="15">
        <f t="shared" si="4"/>
        <v>0</v>
      </c>
      <c r="O31" s="15">
        <f t="shared" si="5"/>
        <v>0</v>
      </c>
      <c r="P31" s="15">
        <f t="shared" si="6"/>
        <v>0</v>
      </c>
    </row>
    <row r="32" spans="1:16" ht="54" customHeight="1" x14ac:dyDescent="0.25">
      <c r="A32" s="12">
        <v>15</v>
      </c>
      <c r="B32" s="13"/>
      <c r="C32" s="94" t="s">
        <v>433</v>
      </c>
      <c r="D32" s="87" t="s">
        <v>425</v>
      </c>
      <c r="E32" s="97">
        <v>1</v>
      </c>
      <c r="F32" s="15"/>
      <c r="G32" s="15"/>
      <c r="H32" s="15">
        <f t="shared" si="0"/>
        <v>0</v>
      </c>
      <c r="I32" s="15"/>
      <c r="J32" s="15"/>
      <c r="K32" s="15">
        <f t="shared" si="1"/>
        <v>0</v>
      </c>
      <c r="L32" s="15">
        <f t="shared" si="2"/>
        <v>0</v>
      </c>
      <c r="M32" s="15">
        <f t="shared" si="3"/>
        <v>0</v>
      </c>
      <c r="N32" s="15">
        <f t="shared" si="4"/>
        <v>0</v>
      </c>
      <c r="O32" s="15">
        <f t="shared" si="5"/>
        <v>0</v>
      </c>
      <c r="P32" s="15">
        <f t="shared" si="6"/>
        <v>0</v>
      </c>
    </row>
    <row r="33" spans="1:16" ht="46.5" customHeight="1" x14ac:dyDescent="0.25">
      <c r="A33" s="12">
        <v>16</v>
      </c>
      <c r="B33" s="13"/>
      <c r="C33" s="100" t="s">
        <v>220</v>
      </c>
      <c r="D33" s="101" t="s">
        <v>55</v>
      </c>
      <c r="E33" s="102">
        <f>E18+E19+E20+E21+E22+E23</f>
        <v>371</v>
      </c>
      <c r="F33" s="15"/>
      <c r="G33" s="15"/>
      <c r="H33" s="15">
        <f t="shared" si="0"/>
        <v>0</v>
      </c>
      <c r="I33" s="15"/>
      <c r="J33" s="15"/>
      <c r="K33" s="15">
        <f t="shared" si="1"/>
        <v>0</v>
      </c>
      <c r="L33" s="15">
        <f t="shared" si="2"/>
        <v>0</v>
      </c>
      <c r="M33" s="15">
        <f t="shared" si="3"/>
        <v>0</v>
      </c>
      <c r="N33" s="15">
        <f t="shared" si="4"/>
        <v>0</v>
      </c>
      <c r="O33" s="15">
        <f t="shared" si="5"/>
        <v>0</v>
      </c>
      <c r="P33" s="15">
        <f t="shared" si="6"/>
        <v>0</v>
      </c>
    </row>
    <row r="34" spans="1:16" ht="30.75" customHeight="1" x14ac:dyDescent="0.25">
      <c r="A34" s="12">
        <v>17</v>
      </c>
      <c r="B34" s="13"/>
      <c r="C34" s="94" t="s">
        <v>411</v>
      </c>
      <c r="D34" s="54" t="s">
        <v>626</v>
      </c>
      <c r="E34" s="103">
        <f>1025.7+48.8</f>
        <v>1074.5</v>
      </c>
      <c r="F34" s="15"/>
      <c r="G34" s="15"/>
      <c r="H34" s="15">
        <f t="shared" si="0"/>
        <v>0</v>
      </c>
      <c r="I34" s="15"/>
      <c r="J34" s="15"/>
      <c r="K34" s="15">
        <f t="shared" si="1"/>
        <v>0</v>
      </c>
      <c r="L34" s="15">
        <f t="shared" si="2"/>
        <v>0</v>
      </c>
      <c r="M34" s="15">
        <f t="shared" si="3"/>
        <v>0</v>
      </c>
      <c r="N34" s="15">
        <f t="shared" si="4"/>
        <v>0</v>
      </c>
      <c r="O34" s="15">
        <f t="shared" si="5"/>
        <v>0</v>
      </c>
      <c r="P34" s="15">
        <f t="shared" si="6"/>
        <v>0</v>
      </c>
    </row>
    <row r="35" spans="1:16" ht="79.5" customHeight="1" x14ac:dyDescent="0.25">
      <c r="A35" s="12">
        <v>18</v>
      </c>
      <c r="B35" s="13"/>
      <c r="C35" s="94" t="s">
        <v>499</v>
      </c>
      <c r="D35" s="54" t="s">
        <v>626</v>
      </c>
      <c r="E35" s="104">
        <f>E34-E36</f>
        <v>688.1</v>
      </c>
      <c r="F35" s="15"/>
      <c r="G35" s="15"/>
      <c r="H35" s="15">
        <f t="shared" si="0"/>
        <v>0</v>
      </c>
      <c r="I35" s="15"/>
      <c r="J35" s="15"/>
      <c r="K35" s="15">
        <f t="shared" si="1"/>
        <v>0</v>
      </c>
      <c r="L35" s="15">
        <f t="shared" si="2"/>
        <v>0</v>
      </c>
      <c r="M35" s="15">
        <f t="shared" si="3"/>
        <v>0</v>
      </c>
      <c r="N35" s="15">
        <f t="shared" si="4"/>
        <v>0</v>
      </c>
      <c r="O35" s="15">
        <f t="shared" si="5"/>
        <v>0</v>
      </c>
      <c r="P35" s="15">
        <f t="shared" si="6"/>
        <v>0</v>
      </c>
    </row>
    <row r="36" spans="1:16" ht="56.25" customHeight="1" x14ac:dyDescent="0.25">
      <c r="A36" s="12">
        <v>19</v>
      </c>
      <c r="B36" s="13"/>
      <c r="C36" s="94" t="s">
        <v>412</v>
      </c>
      <c r="D36" s="54" t="s">
        <v>626</v>
      </c>
      <c r="E36" s="103">
        <v>386.4</v>
      </c>
      <c r="F36" s="15"/>
      <c r="G36" s="15"/>
      <c r="H36" s="15">
        <f t="shared" si="0"/>
        <v>0</v>
      </c>
      <c r="I36" s="15"/>
      <c r="J36" s="15"/>
      <c r="K36" s="15">
        <f t="shared" si="1"/>
        <v>0</v>
      </c>
      <c r="L36" s="15">
        <f t="shared" si="2"/>
        <v>0</v>
      </c>
      <c r="M36" s="15">
        <f t="shared" si="3"/>
        <v>0</v>
      </c>
      <c r="N36" s="15">
        <f t="shared" si="4"/>
        <v>0</v>
      </c>
      <c r="O36" s="15">
        <f t="shared" si="5"/>
        <v>0</v>
      </c>
      <c r="P36" s="15">
        <f t="shared" si="6"/>
        <v>0</v>
      </c>
    </row>
    <row r="37" spans="1:16" ht="87.75" customHeight="1" x14ac:dyDescent="0.25">
      <c r="A37" s="12">
        <v>20</v>
      </c>
      <c r="B37" s="13"/>
      <c r="C37" s="94" t="s">
        <v>52</v>
      </c>
      <c r="D37" s="54" t="s">
        <v>55</v>
      </c>
      <c r="E37" s="103">
        <f>E17+E19+E20</f>
        <v>145.19999999999999</v>
      </c>
      <c r="F37" s="15"/>
      <c r="G37" s="15"/>
      <c r="H37" s="15">
        <f t="shared" si="0"/>
        <v>0</v>
      </c>
      <c r="I37" s="15"/>
      <c r="J37" s="15"/>
      <c r="K37" s="15">
        <f t="shared" si="1"/>
        <v>0</v>
      </c>
      <c r="L37" s="15">
        <f t="shared" si="2"/>
        <v>0</v>
      </c>
      <c r="M37" s="15">
        <f t="shared" si="3"/>
        <v>0</v>
      </c>
      <c r="N37" s="15">
        <f t="shared" si="4"/>
        <v>0</v>
      </c>
      <c r="O37" s="15">
        <f t="shared" si="5"/>
        <v>0</v>
      </c>
      <c r="P37" s="15">
        <f t="shared" si="6"/>
        <v>0</v>
      </c>
    </row>
    <row r="38" spans="1:16" ht="66.75" customHeight="1" x14ac:dyDescent="0.25">
      <c r="A38" s="12">
        <v>21</v>
      </c>
      <c r="B38" s="13"/>
      <c r="C38" s="94" t="s">
        <v>415</v>
      </c>
      <c r="D38" s="54" t="s">
        <v>58</v>
      </c>
      <c r="E38" s="103">
        <v>1</v>
      </c>
      <c r="F38" s="15"/>
      <c r="G38" s="15"/>
      <c r="H38" s="15">
        <f t="shared" si="0"/>
        <v>0</v>
      </c>
      <c r="I38" s="15"/>
      <c r="J38" s="15"/>
      <c r="K38" s="15">
        <f t="shared" si="1"/>
        <v>0</v>
      </c>
      <c r="L38" s="15">
        <f t="shared" si="2"/>
        <v>0</v>
      </c>
      <c r="M38" s="15">
        <f t="shared" si="3"/>
        <v>0</v>
      </c>
      <c r="N38" s="15">
        <f t="shared" si="4"/>
        <v>0</v>
      </c>
      <c r="O38" s="15">
        <f t="shared" si="5"/>
        <v>0</v>
      </c>
      <c r="P38" s="15">
        <f t="shared" si="6"/>
        <v>0</v>
      </c>
    </row>
    <row r="39" spans="1:16" ht="27" customHeight="1" x14ac:dyDescent="0.25">
      <c r="A39" s="12">
        <v>22</v>
      </c>
      <c r="B39" s="13"/>
      <c r="C39" s="100" t="s">
        <v>130</v>
      </c>
      <c r="D39" s="105" t="s">
        <v>55</v>
      </c>
      <c r="E39" s="106">
        <f>E17+E18+E19+E20+E21+E22</f>
        <v>303.89999999999998</v>
      </c>
      <c r="F39" s="15"/>
      <c r="G39" s="15"/>
      <c r="H39" s="15">
        <f t="shared" si="0"/>
        <v>0</v>
      </c>
      <c r="I39" s="15"/>
      <c r="J39" s="15"/>
      <c r="K39" s="15">
        <f t="shared" si="1"/>
        <v>0</v>
      </c>
      <c r="L39" s="15">
        <f t="shared" si="2"/>
        <v>0</v>
      </c>
      <c r="M39" s="15">
        <f t="shared" si="3"/>
        <v>0</v>
      </c>
      <c r="N39" s="15">
        <f t="shared" si="4"/>
        <v>0</v>
      </c>
      <c r="O39" s="15">
        <f t="shared" si="5"/>
        <v>0</v>
      </c>
      <c r="P39" s="15">
        <f t="shared" si="6"/>
        <v>0</v>
      </c>
    </row>
    <row r="40" spans="1:16" ht="38.25" customHeight="1" x14ac:dyDescent="0.25">
      <c r="A40" s="12">
        <v>23</v>
      </c>
      <c r="B40" s="13"/>
      <c r="C40" s="94" t="s">
        <v>416</v>
      </c>
      <c r="D40" s="54" t="s">
        <v>627</v>
      </c>
      <c r="E40" s="103">
        <v>479</v>
      </c>
      <c r="F40" s="15"/>
      <c r="G40" s="15"/>
      <c r="H40" s="15">
        <f t="shared" si="0"/>
        <v>0</v>
      </c>
      <c r="I40" s="15"/>
      <c r="J40" s="15"/>
      <c r="K40" s="15">
        <f t="shared" si="1"/>
        <v>0</v>
      </c>
      <c r="L40" s="15">
        <f t="shared" si="2"/>
        <v>0</v>
      </c>
      <c r="M40" s="15">
        <f t="shared" si="3"/>
        <v>0</v>
      </c>
      <c r="N40" s="15">
        <f t="shared" si="4"/>
        <v>0</v>
      </c>
      <c r="O40" s="15">
        <f t="shared" si="5"/>
        <v>0</v>
      </c>
      <c r="P40" s="15">
        <f t="shared" si="6"/>
        <v>0</v>
      </c>
    </row>
    <row r="41" spans="1:16" ht="41.25" customHeight="1" x14ac:dyDescent="0.25">
      <c r="A41" s="12">
        <v>24</v>
      </c>
      <c r="B41" s="13"/>
      <c r="C41" s="94" t="s">
        <v>419</v>
      </c>
      <c r="D41" s="54" t="s">
        <v>627</v>
      </c>
      <c r="E41" s="103">
        <v>17</v>
      </c>
      <c r="F41" s="15"/>
      <c r="G41" s="15"/>
      <c r="H41" s="15">
        <f t="shared" si="0"/>
        <v>0</v>
      </c>
      <c r="I41" s="15"/>
      <c r="J41" s="15"/>
      <c r="K41" s="15">
        <f t="shared" si="1"/>
        <v>0</v>
      </c>
      <c r="L41" s="15">
        <f t="shared" si="2"/>
        <v>0</v>
      </c>
      <c r="M41" s="15">
        <f t="shared" si="3"/>
        <v>0</v>
      </c>
      <c r="N41" s="15">
        <f t="shared" si="4"/>
        <v>0</v>
      </c>
      <c r="O41" s="15">
        <f t="shared" si="5"/>
        <v>0</v>
      </c>
      <c r="P41" s="15">
        <f t="shared" si="6"/>
        <v>0</v>
      </c>
    </row>
    <row r="42" spans="1:16" ht="36" customHeight="1" x14ac:dyDescent="0.25">
      <c r="A42" s="12">
        <v>25</v>
      </c>
      <c r="B42" s="13"/>
      <c r="C42" s="94" t="s">
        <v>121</v>
      </c>
      <c r="D42" s="54" t="s">
        <v>627</v>
      </c>
      <c r="E42" s="103">
        <v>394</v>
      </c>
      <c r="F42" s="15"/>
      <c r="G42" s="15"/>
      <c r="H42" s="15">
        <f t="shared" si="0"/>
        <v>0</v>
      </c>
      <c r="I42" s="15"/>
      <c r="J42" s="15"/>
      <c r="K42" s="15">
        <f t="shared" si="1"/>
        <v>0</v>
      </c>
      <c r="L42" s="15">
        <f t="shared" si="2"/>
        <v>0</v>
      </c>
      <c r="M42" s="15">
        <f t="shared" si="3"/>
        <v>0</v>
      </c>
      <c r="N42" s="15">
        <f t="shared" si="4"/>
        <v>0</v>
      </c>
      <c r="O42" s="15">
        <f t="shared" si="5"/>
        <v>0</v>
      </c>
      <c r="P42" s="15">
        <f t="shared" si="6"/>
        <v>0</v>
      </c>
    </row>
    <row r="43" spans="1:16" ht="56.25" customHeight="1" x14ac:dyDescent="0.25">
      <c r="A43" s="12">
        <v>26</v>
      </c>
      <c r="B43" s="13"/>
      <c r="C43" s="94" t="s">
        <v>437</v>
      </c>
      <c r="D43" s="54" t="s">
        <v>627</v>
      </c>
      <c r="E43" s="103">
        <v>20</v>
      </c>
      <c r="F43" s="15"/>
      <c r="G43" s="15"/>
      <c r="H43" s="15">
        <f t="shared" si="0"/>
        <v>0</v>
      </c>
      <c r="I43" s="15"/>
      <c r="J43" s="15"/>
      <c r="K43" s="15">
        <f t="shared" si="1"/>
        <v>0</v>
      </c>
      <c r="L43" s="15">
        <f t="shared" si="2"/>
        <v>0</v>
      </c>
      <c r="M43" s="15">
        <f t="shared" si="3"/>
        <v>0</v>
      </c>
      <c r="N43" s="15">
        <f t="shared" si="4"/>
        <v>0</v>
      </c>
      <c r="O43" s="15">
        <f t="shared" si="5"/>
        <v>0</v>
      </c>
      <c r="P43" s="15">
        <f t="shared" si="6"/>
        <v>0</v>
      </c>
    </row>
    <row r="44" spans="1:16" ht="56.25" customHeight="1" x14ac:dyDescent="0.25">
      <c r="A44" s="12">
        <v>27</v>
      </c>
      <c r="B44" s="40"/>
      <c r="C44" s="94" t="s">
        <v>628</v>
      </c>
      <c r="D44" s="54" t="s">
        <v>627</v>
      </c>
      <c r="E44" s="103">
        <v>36</v>
      </c>
      <c r="F44" s="15"/>
      <c r="G44" s="15"/>
      <c r="H44" s="15">
        <f t="shared" si="0"/>
        <v>0</v>
      </c>
      <c r="I44" s="15"/>
      <c r="J44" s="15"/>
      <c r="K44" s="15">
        <f t="shared" si="1"/>
        <v>0</v>
      </c>
      <c r="L44" s="15">
        <f t="shared" si="2"/>
        <v>0</v>
      </c>
      <c r="M44" s="15">
        <f t="shared" si="3"/>
        <v>0</v>
      </c>
      <c r="N44" s="15">
        <f t="shared" si="4"/>
        <v>0</v>
      </c>
      <c r="O44" s="15">
        <f t="shared" si="5"/>
        <v>0</v>
      </c>
      <c r="P44" s="15">
        <f t="shared" si="6"/>
        <v>0</v>
      </c>
    </row>
    <row r="45" spans="1:16" ht="58.5" customHeight="1" x14ac:dyDescent="0.25">
      <c r="A45" s="12">
        <v>28</v>
      </c>
      <c r="B45" s="40"/>
      <c r="C45" s="94" t="s">
        <v>420</v>
      </c>
      <c r="D45" s="54" t="s">
        <v>627</v>
      </c>
      <c r="E45" s="103">
        <v>479</v>
      </c>
      <c r="F45" s="15"/>
      <c r="G45" s="15"/>
      <c r="H45" s="15">
        <f t="shared" si="0"/>
        <v>0</v>
      </c>
      <c r="I45" s="15"/>
      <c r="J45" s="15"/>
      <c r="K45" s="15">
        <f t="shared" si="1"/>
        <v>0</v>
      </c>
      <c r="L45" s="15">
        <f t="shared" si="2"/>
        <v>0</v>
      </c>
      <c r="M45" s="15">
        <f t="shared" si="3"/>
        <v>0</v>
      </c>
      <c r="N45" s="15">
        <f t="shared" si="4"/>
        <v>0</v>
      </c>
      <c r="O45" s="15">
        <f t="shared" si="5"/>
        <v>0</v>
      </c>
      <c r="P45" s="15">
        <f t="shared" si="6"/>
        <v>0</v>
      </c>
    </row>
    <row r="46" spans="1:16" ht="58.5" customHeight="1" x14ac:dyDescent="0.25">
      <c r="A46" s="12">
        <v>29</v>
      </c>
      <c r="B46" s="40"/>
      <c r="C46" s="94" t="s">
        <v>423</v>
      </c>
      <c r="D46" s="54" t="s">
        <v>627</v>
      </c>
      <c r="E46" s="103">
        <v>321</v>
      </c>
      <c r="F46" s="15"/>
      <c r="G46" s="15"/>
      <c r="H46" s="15">
        <f t="shared" ref="H46:H50" si="7">ROUND(F46*G46,2)</f>
        <v>0</v>
      </c>
      <c r="I46" s="15"/>
      <c r="J46" s="15"/>
      <c r="K46" s="15">
        <f t="shared" ref="K46:K50" si="8">SUM(H46:J46)</f>
        <v>0</v>
      </c>
      <c r="L46" s="15">
        <f t="shared" ref="L46:L50" si="9">ROUND(F46*E46,2)</f>
        <v>0</v>
      </c>
      <c r="M46" s="15">
        <f t="shared" ref="M46:M50" si="10">ROUND(H46*E46,2)</f>
        <v>0</v>
      </c>
      <c r="N46" s="15">
        <f t="shared" ref="N46:N50" si="11">ROUND(I46*E46,2)</f>
        <v>0</v>
      </c>
      <c r="O46" s="15">
        <f t="shared" ref="O46:O50" si="12">ROUND(J46*E46,2)</f>
        <v>0</v>
      </c>
      <c r="P46" s="15">
        <f t="shared" ref="P46:P50" si="13">SUM(M46:O46)</f>
        <v>0</v>
      </c>
    </row>
    <row r="47" spans="1:16" ht="114" customHeight="1" x14ac:dyDescent="0.25">
      <c r="A47" s="12">
        <v>30</v>
      </c>
      <c r="B47" s="40"/>
      <c r="C47" s="94" t="s">
        <v>629</v>
      </c>
      <c r="D47" s="54" t="s">
        <v>627</v>
      </c>
      <c r="E47" s="103">
        <v>36</v>
      </c>
      <c r="F47" s="15"/>
      <c r="G47" s="15"/>
      <c r="H47" s="15">
        <f t="shared" si="7"/>
        <v>0</v>
      </c>
      <c r="I47" s="15"/>
      <c r="J47" s="15"/>
      <c r="K47" s="15">
        <f t="shared" si="8"/>
        <v>0</v>
      </c>
      <c r="L47" s="15">
        <f t="shared" si="9"/>
        <v>0</v>
      </c>
      <c r="M47" s="15">
        <f t="shared" si="10"/>
        <v>0</v>
      </c>
      <c r="N47" s="15">
        <f t="shared" si="11"/>
        <v>0</v>
      </c>
      <c r="O47" s="15">
        <f t="shared" si="12"/>
        <v>0</v>
      </c>
      <c r="P47" s="15">
        <f t="shared" si="13"/>
        <v>0</v>
      </c>
    </row>
    <row r="48" spans="1:16" ht="78.75" customHeight="1" x14ac:dyDescent="0.25">
      <c r="A48" s="12">
        <v>31</v>
      </c>
      <c r="B48" s="40"/>
      <c r="C48" s="94" t="s">
        <v>630</v>
      </c>
      <c r="D48" s="54" t="s">
        <v>627</v>
      </c>
      <c r="E48" s="103">
        <v>88</v>
      </c>
      <c r="F48" s="15"/>
      <c r="G48" s="15"/>
      <c r="H48" s="15">
        <f t="shared" si="7"/>
        <v>0</v>
      </c>
      <c r="I48" s="15"/>
      <c r="J48" s="15"/>
      <c r="K48" s="15">
        <f t="shared" si="8"/>
        <v>0</v>
      </c>
      <c r="L48" s="15">
        <f t="shared" si="9"/>
        <v>0</v>
      </c>
      <c r="M48" s="15">
        <f t="shared" si="10"/>
        <v>0</v>
      </c>
      <c r="N48" s="15">
        <f t="shared" si="11"/>
        <v>0</v>
      </c>
      <c r="O48" s="15">
        <f t="shared" si="12"/>
        <v>0</v>
      </c>
      <c r="P48" s="15">
        <f t="shared" si="13"/>
        <v>0</v>
      </c>
    </row>
    <row r="49" spans="1:16" ht="46.5" customHeight="1" x14ac:dyDescent="0.25">
      <c r="A49" s="12">
        <v>32</v>
      </c>
      <c r="B49" s="40"/>
      <c r="C49" s="94" t="s">
        <v>422</v>
      </c>
      <c r="D49" s="54" t="s">
        <v>627</v>
      </c>
      <c r="E49" s="103">
        <v>20</v>
      </c>
      <c r="F49" s="15"/>
      <c r="G49" s="15"/>
      <c r="H49" s="15">
        <f t="shared" si="7"/>
        <v>0</v>
      </c>
      <c r="I49" s="15"/>
      <c r="J49" s="15"/>
      <c r="K49" s="15">
        <f t="shared" si="8"/>
        <v>0</v>
      </c>
      <c r="L49" s="15">
        <f t="shared" si="9"/>
        <v>0</v>
      </c>
      <c r="M49" s="15">
        <f t="shared" si="10"/>
        <v>0</v>
      </c>
      <c r="N49" s="15">
        <f t="shared" si="11"/>
        <v>0</v>
      </c>
      <c r="O49" s="15">
        <f t="shared" si="12"/>
        <v>0</v>
      </c>
      <c r="P49" s="15">
        <f t="shared" si="13"/>
        <v>0</v>
      </c>
    </row>
    <row r="50" spans="1:16" ht="21.75" customHeight="1" x14ac:dyDescent="0.25">
      <c r="A50" s="12">
        <v>33</v>
      </c>
      <c r="B50" s="40"/>
      <c r="C50" s="107" t="s">
        <v>424</v>
      </c>
      <c r="D50" s="98" t="s">
        <v>425</v>
      </c>
      <c r="E50" s="103">
        <v>1</v>
      </c>
      <c r="F50" s="15"/>
      <c r="G50" s="15"/>
      <c r="H50" s="15">
        <f t="shared" si="7"/>
        <v>0</v>
      </c>
      <c r="I50" s="15"/>
      <c r="J50" s="15"/>
      <c r="K50" s="15">
        <f t="shared" si="8"/>
        <v>0</v>
      </c>
      <c r="L50" s="15">
        <f t="shared" si="9"/>
        <v>0</v>
      </c>
      <c r="M50" s="15">
        <f t="shared" si="10"/>
        <v>0</v>
      </c>
      <c r="N50" s="15">
        <f t="shared" si="11"/>
        <v>0</v>
      </c>
      <c r="O50" s="15">
        <f t="shared" si="12"/>
        <v>0</v>
      </c>
      <c r="P50" s="15">
        <f t="shared" si="13"/>
        <v>0</v>
      </c>
    </row>
    <row r="51" spans="1:16" ht="81.75" customHeight="1" x14ac:dyDescent="0.25">
      <c r="A51" s="12">
        <v>34</v>
      </c>
      <c r="B51" s="40"/>
      <c r="C51" s="173" t="s">
        <v>650</v>
      </c>
      <c r="D51" s="98" t="s">
        <v>55</v>
      </c>
      <c r="E51" s="103">
        <v>0</v>
      </c>
      <c r="F51" s="15"/>
      <c r="G51" s="15"/>
      <c r="H51" s="15">
        <f t="shared" ref="H51" si="14">ROUND(F51*G51,2)</f>
        <v>0</v>
      </c>
      <c r="I51" s="15"/>
      <c r="J51" s="15"/>
      <c r="K51" s="15">
        <f t="shared" ref="K51" si="15">SUM(H51:J51)</f>
        <v>0</v>
      </c>
      <c r="L51" s="15">
        <f t="shared" ref="L51" si="16">ROUND(F51*E51,2)</f>
        <v>0</v>
      </c>
      <c r="M51" s="15">
        <f t="shared" ref="M51" si="17">ROUND(H51*E51,2)</f>
        <v>0</v>
      </c>
      <c r="N51" s="15">
        <f t="shared" ref="N51" si="18">ROUND(I51*E51,2)</f>
        <v>0</v>
      </c>
      <c r="O51" s="15">
        <f t="shared" ref="O51" si="19">ROUND(J51*E51,2)</f>
        <v>0</v>
      </c>
      <c r="P51" s="15">
        <f t="shared" ref="P51" si="20">SUM(M51:O51)</f>
        <v>0</v>
      </c>
    </row>
    <row r="52" spans="1:16" x14ac:dyDescent="0.25">
      <c r="A52" s="165" t="s">
        <v>62</v>
      </c>
      <c r="B52" s="166"/>
      <c r="C52" s="166"/>
      <c r="D52" s="166"/>
      <c r="E52" s="166"/>
      <c r="F52" s="166"/>
      <c r="G52" s="166"/>
      <c r="H52" s="166"/>
      <c r="I52" s="166"/>
      <c r="J52" s="166"/>
      <c r="K52" s="167"/>
      <c r="L52" s="22"/>
      <c r="M52" s="22"/>
      <c r="N52" s="22"/>
      <c r="O52" s="22"/>
      <c r="P52" s="22"/>
    </row>
    <row r="53" spans="1:16" x14ac:dyDescent="0.25">
      <c r="A53" s="162" t="s">
        <v>63</v>
      </c>
      <c r="B53" s="163"/>
      <c r="C53" s="163"/>
      <c r="D53" s="163"/>
      <c r="E53" s="163"/>
      <c r="F53" s="163"/>
      <c r="G53" s="163"/>
      <c r="H53" s="163"/>
      <c r="I53" s="163"/>
      <c r="J53" s="163"/>
      <c r="K53" s="164"/>
      <c r="L53" s="22"/>
      <c r="M53" s="22"/>
      <c r="N53" s="22"/>
      <c r="O53" s="22"/>
      <c r="P53" s="22"/>
    </row>
    <row r="54" spans="1:16" x14ac:dyDescent="0.25">
      <c r="A54" s="168" t="s">
        <v>64</v>
      </c>
      <c r="B54" s="169"/>
      <c r="C54" s="169"/>
      <c r="D54" s="169"/>
      <c r="E54" s="169"/>
      <c r="F54" s="169"/>
      <c r="G54" s="169"/>
      <c r="H54" s="169"/>
      <c r="I54" s="169"/>
      <c r="J54" s="169"/>
      <c r="K54" s="170"/>
      <c r="L54" s="22"/>
      <c r="M54" s="22"/>
      <c r="N54" s="22"/>
      <c r="O54" s="22"/>
      <c r="P54" s="22"/>
    </row>
    <row r="56" spans="1:16" x14ac:dyDescent="0.25">
      <c r="C56" s="23" t="s">
        <v>65</v>
      </c>
      <c r="D56" s="135"/>
      <c r="E56" s="135"/>
      <c r="F56" s="135"/>
      <c r="G56" s="135"/>
    </row>
    <row r="57" spans="1:16" x14ac:dyDescent="0.25">
      <c r="D57" s="148" t="s">
        <v>66</v>
      </c>
      <c r="E57" s="148"/>
      <c r="F57" s="148"/>
      <c r="G57" s="148"/>
    </row>
    <row r="59" spans="1:16" x14ac:dyDescent="0.25">
      <c r="C59" s="23" t="s">
        <v>67</v>
      </c>
      <c r="D59" s="135"/>
      <c r="E59" s="135"/>
      <c r="F59" s="135"/>
      <c r="G59" s="135"/>
    </row>
    <row r="60" spans="1:16" x14ac:dyDescent="0.25">
      <c r="D60" s="148" t="s">
        <v>66</v>
      </c>
      <c r="E60" s="148"/>
      <c r="F60" s="148"/>
      <c r="G60" s="148"/>
    </row>
    <row r="61" spans="1:16" x14ac:dyDescent="0.25">
      <c r="D61" s="25"/>
      <c r="E61" s="25"/>
      <c r="F61" s="25"/>
      <c r="G61" s="25"/>
    </row>
    <row r="62" spans="1:16" x14ac:dyDescent="0.25">
      <c r="C62" s="24" t="s">
        <v>68</v>
      </c>
      <c r="D62" s="135"/>
      <c r="E62" s="135"/>
      <c r="F62" s="135"/>
      <c r="G62" s="135"/>
    </row>
  </sheetData>
  <mergeCells count="21">
    <mergeCell ref="D56:G56"/>
    <mergeCell ref="D57:G57"/>
    <mergeCell ref="D59:G59"/>
    <mergeCell ref="D60:G60"/>
    <mergeCell ref="D62:G62"/>
    <mergeCell ref="A54:K54"/>
    <mergeCell ref="A1:P1"/>
    <mergeCell ref="A3:P3"/>
    <mergeCell ref="A4:P4"/>
    <mergeCell ref="L11:M11"/>
    <mergeCell ref="N11:O11"/>
    <mergeCell ref="A15:A16"/>
    <mergeCell ref="B15:B16"/>
    <mergeCell ref="C15:C16"/>
    <mergeCell ref="D15:D16"/>
    <mergeCell ref="E15:E16"/>
    <mergeCell ref="F15:K15"/>
    <mergeCell ref="L15:P15"/>
    <mergeCell ref="C17:P17"/>
    <mergeCell ref="A52:K52"/>
    <mergeCell ref="A53:K53"/>
  </mergeCells>
  <printOptions horizontalCentered="1"/>
  <pageMargins left="0.31496062992125984" right="0.31496062992125984" top="0.74803149606299213" bottom="0.74803149606299213" header="0.31496062992125984" footer="0.31496062992125984"/>
  <pageSetup paperSize="9" scale="76" orientation="landscape" r:id="rId1"/>
  <headerFooter>
    <oddFooter>&amp;C&amp;"Arial,Regular"&amp;10&amp;P</oddFooter>
  </headerFooter>
  <rowBreaks count="1" manualBreakCount="1">
    <brk id="50"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view="pageBreakPreview" zoomScale="90" zoomScaleNormal="100" zoomScaleSheetLayoutView="90" workbookViewId="0">
      <selection activeCell="A14" sqref="A14"/>
    </sheetView>
  </sheetViews>
  <sheetFormatPr defaultRowHeight="15" x14ac:dyDescent="0.25"/>
  <cols>
    <col min="3" max="3" width="29.85546875" customWidth="1"/>
    <col min="4" max="4" width="11.5703125" customWidth="1"/>
    <col min="5" max="5" width="10.7109375" customWidth="1"/>
    <col min="7" max="7" width="10.28515625" customWidth="1"/>
    <col min="10" max="10" width="11" customWidth="1"/>
    <col min="12" max="12" width="12.140625" customWidth="1"/>
    <col min="15" max="15" width="10.7109375" customWidth="1"/>
    <col min="16" max="16" width="12.5703125" customWidth="1"/>
  </cols>
  <sheetData>
    <row r="1" spans="1:16" ht="15.75" x14ac:dyDescent="0.25">
      <c r="A1" s="132" t="s">
        <v>373</v>
      </c>
      <c r="B1" s="132"/>
      <c r="C1" s="132"/>
      <c r="D1" s="132"/>
      <c r="E1" s="132"/>
      <c r="F1" s="132"/>
      <c r="G1" s="132"/>
      <c r="H1" s="132"/>
      <c r="I1" s="132"/>
      <c r="J1" s="132"/>
      <c r="K1" s="132"/>
      <c r="L1" s="132"/>
      <c r="M1" s="132"/>
      <c r="N1" s="132"/>
      <c r="O1" s="132"/>
      <c r="P1" s="132"/>
    </row>
    <row r="2" spans="1:16" x14ac:dyDescent="0.25">
      <c r="A2" s="1"/>
      <c r="B2" s="1"/>
      <c r="C2" s="1"/>
      <c r="D2" s="1"/>
      <c r="E2" s="1"/>
      <c r="F2" s="1"/>
      <c r="G2" s="1"/>
      <c r="H2" s="1"/>
      <c r="I2" s="1"/>
      <c r="J2" s="1"/>
      <c r="K2" s="1"/>
      <c r="L2" s="1"/>
      <c r="M2" s="1"/>
      <c r="N2" s="1"/>
      <c r="O2" s="1"/>
      <c r="P2" s="1"/>
    </row>
    <row r="3" spans="1:16" ht="15.75" x14ac:dyDescent="0.25">
      <c r="A3" s="157" t="s">
        <v>374</v>
      </c>
      <c r="B3" s="157"/>
      <c r="C3" s="157"/>
      <c r="D3" s="157"/>
      <c r="E3" s="157"/>
      <c r="F3" s="157"/>
      <c r="G3" s="157"/>
      <c r="H3" s="157"/>
      <c r="I3" s="157"/>
      <c r="J3" s="157"/>
      <c r="K3" s="157"/>
      <c r="L3" s="157"/>
      <c r="M3" s="157"/>
      <c r="N3" s="157"/>
      <c r="O3" s="157"/>
      <c r="P3" s="157"/>
    </row>
    <row r="4" spans="1:16" x14ac:dyDescent="0.25">
      <c r="A4" s="154" t="s">
        <v>15</v>
      </c>
      <c r="B4" s="154"/>
      <c r="C4" s="154"/>
      <c r="D4" s="154"/>
      <c r="E4" s="154"/>
      <c r="F4" s="154"/>
      <c r="G4" s="154"/>
      <c r="H4" s="154"/>
      <c r="I4" s="154"/>
      <c r="J4" s="154"/>
      <c r="K4" s="154"/>
      <c r="L4" s="154"/>
      <c r="M4" s="154"/>
      <c r="N4" s="154"/>
      <c r="O4" s="154"/>
      <c r="P4" s="154"/>
    </row>
    <row r="5" spans="1:16" ht="18" customHeight="1" x14ac:dyDescent="0.25">
      <c r="A5" s="2"/>
      <c r="B5" s="2"/>
      <c r="C5" s="2"/>
      <c r="D5" s="2"/>
      <c r="E5" s="2"/>
      <c r="F5" s="2"/>
      <c r="G5" s="2"/>
      <c r="H5" s="2"/>
      <c r="I5" s="2"/>
      <c r="J5" s="2"/>
      <c r="K5" s="2"/>
      <c r="L5" s="2"/>
      <c r="M5" s="2"/>
      <c r="N5" s="2"/>
      <c r="O5" s="2"/>
      <c r="P5" s="2"/>
    </row>
    <row r="6" spans="1:16" x14ac:dyDescent="0.25">
      <c r="A6" s="2" t="s">
        <v>372</v>
      </c>
      <c r="B6" s="2"/>
      <c r="C6" s="2"/>
      <c r="D6" s="2"/>
      <c r="E6" s="2"/>
      <c r="F6" s="2"/>
      <c r="G6" s="2"/>
      <c r="H6" s="2"/>
      <c r="I6" s="2"/>
      <c r="J6" s="2"/>
      <c r="K6" s="2"/>
      <c r="L6" s="2"/>
      <c r="M6" s="2"/>
      <c r="N6" s="2"/>
      <c r="O6" s="2"/>
      <c r="P6" s="2"/>
    </row>
    <row r="7" spans="1:16" x14ac:dyDescent="0.25">
      <c r="A7" s="2" t="s">
        <v>366</v>
      </c>
      <c r="B7" s="2"/>
      <c r="C7" s="2"/>
      <c r="D7" s="2"/>
      <c r="E7" s="2"/>
      <c r="F7" s="2"/>
      <c r="G7" s="2"/>
      <c r="H7" s="2"/>
      <c r="I7" s="2"/>
      <c r="J7" s="2"/>
      <c r="K7" s="2"/>
      <c r="L7" s="2"/>
      <c r="M7" s="2"/>
      <c r="N7" s="2"/>
      <c r="O7" s="2"/>
      <c r="P7" s="2"/>
    </row>
    <row r="8" spans="1:16" x14ac:dyDescent="0.25">
      <c r="A8" s="2" t="s">
        <v>375</v>
      </c>
      <c r="B8" s="2"/>
      <c r="C8" s="2"/>
      <c r="D8" s="2"/>
      <c r="E8" s="2"/>
      <c r="F8" s="2"/>
      <c r="G8" s="2"/>
      <c r="H8" s="2"/>
      <c r="I8" s="2"/>
      <c r="J8" s="2"/>
      <c r="K8" s="2"/>
      <c r="L8" s="2"/>
      <c r="M8" s="2"/>
      <c r="N8" s="2"/>
      <c r="O8" s="2"/>
      <c r="P8" s="2"/>
    </row>
    <row r="9" spans="1:16" x14ac:dyDescent="0.25">
      <c r="A9" s="49" t="s">
        <v>643</v>
      </c>
      <c r="B9" s="2"/>
      <c r="C9" s="2"/>
      <c r="D9" s="2"/>
      <c r="E9" s="2"/>
      <c r="F9" s="2"/>
      <c r="G9" s="2"/>
      <c r="H9" s="2"/>
      <c r="I9" s="2"/>
      <c r="J9" s="2"/>
      <c r="K9" s="2"/>
      <c r="L9" s="2"/>
      <c r="M9" s="2"/>
      <c r="N9" s="2"/>
      <c r="O9" s="2"/>
      <c r="P9" s="2"/>
    </row>
    <row r="10" spans="1:16" x14ac:dyDescent="0.25">
      <c r="A10" s="2" t="s">
        <v>18</v>
      </c>
      <c r="B10" s="2"/>
      <c r="C10" s="2"/>
      <c r="D10" s="2"/>
      <c r="E10" s="2"/>
      <c r="F10" s="2"/>
      <c r="G10" s="2"/>
      <c r="H10" s="2"/>
      <c r="I10" s="2"/>
      <c r="J10" s="2"/>
      <c r="K10" s="2"/>
      <c r="L10" s="2"/>
      <c r="M10" s="2"/>
      <c r="N10" s="2"/>
      <c r="O10" s="2"/>
      <c r="P10" s="2"/>
    </row>
    <row r="11" spans="1:16" ht="18" customHeight="1" x14ac:dyDescent="0.25">
      <c r="A11" s="2"/>
      <c r="B11" s="2"/>
      <c r="C11" s="2"/>
      <c r="D11" s="2"/>
      <c r="E11" s="2"/>
      <c r="F11" s="2"/>
      <c r="G11" s="2"/>
      <c r="H11" s="2"/>
      <c r="I11" s="2"/>
      <c r="J11" s="2"/>
      <c r="K11" s="2"/>
      <c r="L11" s="158" t="s">
        <v>20</v>
      </c>
      <c r="M11" s="158"/>
      <c r="N11" s="159"/>
      <c r="O11" s="159"/>
      <c r="P11" s="3" t="s">
        <v>19</v>
      </c>
    </row>
    <row r="12" spans="1:16" ht="17.25" customHeight="1" x14ac:dyDescent="0.25">
      <c r="A12" s="2"/>
      <c r="B12" s="2"/>
      <c r="C12" s="2"/>
      <c r="D12" s="2"/>
      <c r="E12" s="2"/>
      <c r="F12" s="2"/>
      <c r="G12" s="2"/>
      <c r="H12" s="2"/>
      <c r="I12" s="2"/>
      <c r="J12" s="2"/>
      <c r="K12" s="2"/>
      <c r="L12" s="45"/>
      <c r="M12" s="45"/>
      <c r="N12" s="5"/>
      <c r="O12" s="5"/>
      <c r="P12" s="3"/>
    </row>
    <row r="13" spans="1:16" ht="17.25" customHeight="1" x14ac:dyDescent="0.25">
      <c r="A13" s="2"/>
      <c r="B13" s="2"/>
      <c r="C13" s="2"/>
      <c r="D13" s="2"/>
      <c r="E13" s="2"/>
      <c r="F13" s="2"/>
      <c r="G13" s="2"/>
      <c r="H13" s="2"/>
      <c r="I13" s="2"/>
      <c r="J13" s="2"/>
      <c r="K13" s="2"/>
      <c r="L13" s="45"/>
      <c r="M13" s="45"/>
      <c r="N13" s="5"/>
      <c r="O13" s="5"/>
      <c r="P13" s="45" t="s">
        <v>21</v>
      </c>
    </row>
    <row r="14" spans="1:16" x14ac:dyDescent="0.25">
      <c r="A14" s="2"/>
      <c r="B14" s="2"/>
      <c r="C14" s="2"/>
      <c r="D14" s="2"/>
      <c r="E14" s="2"/>
      <c r="F14" s="2"/>
      <c r="G14" s="2"/>
      <c r="H14" s="2"/>
      <c r="I14" s="2"/>
      <c r="J14" s="2"/>
      <c r="K14" s="2"/>
      <c r="L14" s="2"/>
      <c r="M14" s="2"/>
      <c r="N14" s="2"/>
      <c r="O14" s="2"/>
      <c r="P14" s="2"/>
    </row>
    <row r="15" spans="1:16" x14ac:dyDescent="0.25">
      <c r="A15" s="172" t="s">
        <v>0</v>
      </c>
      <c r="B15" s="172" t="s">
        <v>1</v>
      </c>
      <c r="C15" s="172" t="s">
        <v>2</v>
      </c>
      <c r="D15" s="172" t="s">
        <v>3</v>
      </c>
      <c r="E15" s="172" t="s">
        <v>4</v>
      </c>
      <c r="F15" s="171" t="s">
        <v>5</v>
      </c>
      <c r="G15" s="171"/>
      <c r="H15" s="171"/>
      <c r="I15" s="171"/>
      <c r="J15" s="171"/>
      <c r="K15" s="171"/>
      <c r="L15" s="171" t="s">
        <v>12</v>
      </c>
      <c r="M15" s="171"/>
      <c r="N15" s="171"/>
      <c r="O15" s="171"/>
      <c r="P15" s="171"/>
    </row>
    <row r="16" spans="1:16" ht="51" x14ac:dyDescent="0.25">
      <c r="A16" s="172"/>
      <c r="B16" s="172"/>
      <c r="C16" s="172"/>
      <c r="D16" s="172"/>
      <c r="E16" s="172"/>
      <c r="F16" s="43" t="s">
        <v>6</v>
      </c>
      <c r="G16" s="43" t="s">
        <v>7</v>
      </c>
      <c r="H16" s="43" t="s">
        <v>8</v>
      </c>
      <c r="I16" s="43" t="s">
        <v>9</v>
      </c>
      <c r="J16" s="43" t="s">
        <v>10</v>
      </c>
      <c r="K16" s="43" t="s">
        <v>11</v>
      </c>
      <c r="L16" s="43" t="s">
        <v>13</v>
      </c>
      <c r="M16" s="43" t="s">
        <v>8</v>
      </c>
      <c r="N16" s="43" t="s">
        <v>9</v>
      </c>
      <c r="O16" s="43" t="s">
        <v>10</v>
      </c>
      <c r="P16" s="43" t="s">
        <v>14</v>
      </c>
    </row>
    <row r="17" spans="1:16" x14ac:dyDescent="0.25">
      <c r="A17" s="20"/>
      <c r="B17" s="21" t="s">
        <v>61</v>
      </c>
      <c r="C17" s="160" t="s">
        <v>36</v>
      </c>
      <c r="D17" s="160"/>
      <c r="E17" s="160"/>
      <c r="F17" s="160"/>
      <c r="G17" s="160"/>
      <c r="H17" s="160"/>
      <c r="I17" s="160"/>
      <c r="J17" s="160"/>
      <c r="K17" s="160"/>
      <c r="L17" s="160"/>
      <c r="M17" s="160"/>
      <c r="N17" s="160"/>
      <c r="O17" s="160"/>
      <c r="P17" s="161"/>
    </row>
    <row r="18" spans="1:16" ht="61.5" customHeight="1" x14ac:dyDescent="0.25">
      <c r="A18" s="8">
        <v>1</v>
      </c>
      <c r="B18" s="9"/>
      <c r="C18" s="10" t="s">
        <v>438</v>
      </c>
      <c r="D18" s="8" t="s">
        <v>55</v>
      </c>
      <c r="E18" s="11">
        <v>156.4</v>
      </c>
      <c r="F18" s="11"/>
      <c r="G18" s="11"/>
      <c r="H18" s="11">
        <f>ROUND(F18*G18,2)</f>
        <v>0</v>
      </c>
      <c r="I18" s="11"/>
      <c r="J18" s="11"/>
      <c r="K18" s="11">
        <f>SUM(H18:J18)</f>
        <v>0</v>
      </c>
      <c r="L18" s="11">
        <f>ROUND(F18*E18,2)</f>
        <v>0</v>
      </c>
      <c r="M18" s="11">
        <f>ROUND(H18*E18,2)</f>
        <v>0</v>
      </c>
      <c r="N18" s="11">
        <f>ROUND(I18*E18,2)</f>
        <v>0</v>
      </c>
      <c r="O18" s="11">
        <f>ROUND(J18*E18,2)</f>
        <v>0</v>
      </c>
      <c r="P18" s="11">
        <f>SUM(M18:O18)</f>
        <v>0</v>
      </c>
    </row>
    <row r="19" spans="1:16" ht="61.5" customHeight="1" x14ac:dyDescent="0.25">
      <c r="A19" s="12">
        <v>2</v>
      </c>
      <c r="B19" s="13"/>
      <c r="C19" s="14" t="s">
        <v>427</v>
      </c>
      <c r="D19" s="12" t="s">
        <v>55</v>
      </c>
      <c r="E19" s="15">
        <v>29.2</v>
      </c>
      <c r="F19" s="15"/>
      <c r="G19" s="15"/>
      <c r="H19" s="15">
        <f t="shared" ref="H19:H44" si="0">ROUND(F19*G19,2)</f>
        <v>0</v>
      </c>
      <c r="I19" s="15"/>
      <c r="J19" s="15"/>
      <c r="K19" s="15">
        <f t="shared" ref="K19:K44" si="1">SUM(H19:J19)</f>
        <v>0</v>
      </c>
      <c r="L19" s="15">
        <f t="shared" ref="L19:L44" si="2">ROUND(F19*E19,2)</f>
        <v>0</v>
      </c>
      <c r="M19" s="15">
        <f t="shared" ref="M19:M44" si="3">ROUND(H19*E19,2)</f>
        <v>0</v>
      </c>
      <c r="N19" s="15">
        <f t="shared" ref="N19:N44" si="4">ROUND(I19*E19,2)</f>
        <v>0</v>
      </c>
      <c r="O19" s="15">
        <f t="shared" ref="O19:O44" si="5">ROUND(J19*E19,2)</f>
        <v>0</v>
      </c>
      <c r="P19" s="15">
        <f t="shared" ref="P19:P44" si="6">SUM(M19:O19)</f>
        <v>0</v>
      </c>
    </row>
    <row r="20" spans="1:16" ht="70.5" customHeight="1" x14ac:dyDescent="0.25">
      <c r="A20" s="12">
        <v>3</v>
      </c>
      <c r="B20" s="13"/>
      <c r="C20" s="14" t="s">
        <v>398</v>
      </c>
      <c r="D20" s="12" t="s">
        <v>55</v>
      </c>
      <c r="E20" s="15">
        <v>52.2</v>
      </c>
      <c r="F20" s="15"/>
      <c r="G20" s="15"/>
      <c r="H20" s="15">
        <f t="shared" si="0"/>
        <v>0</v>
      </c>
      <c r="I20" s="15"/>
      <c r="J20" s="15"/>
      <c r="K20" s="15">
        <f t="shared" si="1"/>
        <v>0</v>
      </c>
      <c r="L20" s="15">
        <f t="shared" si="2"/>
        <v>0</v>
      </c>
      <c r="M20" s="15">
        <f t="shared" si="3"/>
        <v>0</v>
      </c>
      <c r="N20" s="15">
        <f t="shared" si="4"/>
        <v>0</v>
      </c>
      <c r="O20" s="15">
        <f t="shared" si="5"/>
        <v>0</v>
      </c>
      <c r="P20" s="15">
        <f t="shared" si="6"/>
        <v>0</v>
      </c>
    </row>
    <row r="21" spans="1:16" ht="70.5" customHeight="1" x14ac:dyDescent="0.25">
      <c r="A21" s="12">
        <v>4</v>
      </c>
      <c r="B21" s="13"/>
      <c r="C21" s="14" t="s">
        <v>399</v>
      </c>
      <c r="D21" s="12" t="s">
        <v>55</v>
      </c>
      <c r="E21" s="15">
        <v>27.6</v>
      </c>
      <c r="F21" s="15"/>
      <c r="G21" s="15"/>
      <c r="H21" s="15">
        <f t="shared" si="0"/>
        <v>0</v>
      </c>
      <c r="I21" s="15"/>
      <c r="J21" s="15"/>
      <c r="K21" s="15">
        <f t="shared" si="1"/>
        <v>0</v>
      </c>
      <c r="L21" s="15">
        <f t="shared" si="2"/>
        <v>0</v>
      </c>
      <c r="M21" s="15">
        <f t="shared" si="3"/>
        <v>0</v>
      </c>
      <c r="N21" s="15">
        <f t="shared" si="4"/>
        <v>0</v>
      </c>
      <c r="O21" s="15">
        <f t="shared" si="5"/>
        <v>0</v>
      </c>
      <c r="P21" s="15">
        <f t="shared" si="6"/>
        <v>0</v>
      </c>
    </row>
    <row r="22" spans="1:16" ht="78.75" customHeight="1" x14ac:dyDescent="0.25">
      <c r="A22" s="12">
        <v>5</v>
      </c>
      <c r="B22" s="13"/>
      <c r="C22" s="14" t="s">
        <v>439</v>
      </c>
      <c r="D22" s="12" t="s">
        <v>425</v>
      </c>
      <c r="E22" s="15">
        <v>1</v>
      </c>
      <c r="F22" s="15"/>
      <c r="G22" s="15"/>
      <c r="H22" s="15">
        <f t="shared" si="0"/>
        <v>0</v>
      </c>
      <c r="I22" s="15"/>
      <c r="J22" s="15"/>
      <c r="K22" s="15">
        <f t="shared" si="1"/>
        <v>0</v>
      </c>
      <c r="L22" s="15">
        <f t="shared" si="2"/>
        <v>0</v>
      </c>
      <c r="M22" s="15">
        <f t="shared" si="3"/>
        <v>0</v>
      </c>
      <c r="N22" s="15">
        <f t="shared" si="4"/>
        <v>0</v>
      </c>
      <c r="O22" s="15">
        <f t="shared" si="5"/>
        <v>0</v>
      </c>
      <c r="P22" s="15">
        <f t="shared" si="6"/>
        <v>0</v>
      </c>
    </row>
    <row r="23" spans="1:16" ht="66.75" customHeight="1" x14ac:dyDescent="0.25">
      <c r="A23" s="12">
        <v>6</v>
      </c>
      <c r="B23" s="13"/>
      <c r="C23" s="14" t="s">
        <v>402</v>
      </c>
      <c r="D23" s="12" t="s">
        <v>425</v>
      </c>
      <c r="E23" s="15">
        <v>7</v>
      </c>
      <c r="F23" s="15"/>
      <c r="G23" s="15"/>
      <c r="H23" s="15">
        <f t="shared" si="0"/>
        <v>0</v>
      </c>
      <c r="I23" s="15"/>
      <c r="J23" s="15"/>
      <c r="K23" s="15">
        <f t="shared" si="1"/>
        <v>0</v>
      </c>
      <c r="L23" s="15">
        <f t="shared" si="2"/>
        <v>0</v>
      </c>
      <c r="M23" s="15">
        <f t="shared" si="3"/>
        <v>0</v>
      </c>
      <c r="N23" s="15">
        <f t="shared" si="4"/>
        <v>0</v>
      </c>
      <c r="O23" s="15">
        <f t="shared" si="5"/>
        <v>0</v>
      </c>
      <c r="P23" s="15">
        <f t="shared" si="6"/>
        <v>0</v>
      </c>
    </row>
    <row r="24" spans="1:16" ht="71.25" customHeight="1" x14ac:dyDescent="0.25">
      <c r="A24" s="12">
        <v>7</v>
      </c>
      <c r="B24" s="13"/>
      <c r="C24" s="14" t="s">
        <v>403</v>
      </c>
      <c r="D24" s="12" t="s">
        <v>425</v>
      </c>
      <c r="E24" s="15">
        <v>4</v>
      </c>
      <c r="F24" s="15"/>
      <c r="G24" s="15"/>
      <c r="H24" s="15">
        <f t="shared" si="0"/>
        <v>0</v>
      </c>
      <c r="I24" s="15"/>
      <c r="J24" s="15"/>
      <c r="K24" s="15">
        <f t="shared" si="1"/>
        <v>0</v>
      </c>
      <c r="L24" s="15">
        <f t="shared" si="2"/>
        <v>0</v>
      </c>
      <c r="M24" s="15">
        <f t="shared" si="3"/>
        <v>0</v>
      </c>
      <c r="N24" s="15">
        <f t="shared" si="4"/>
        <v>0</v>
      </c>
      <c r="O24" s="15">
        <f t="shared" si="5"/>
        <v>0</v>
      </c>
      <c r="P24" s="15">
        <f t="shared" si="6"/>
        <v>0</v>
      </c>
    </row>
    <row r="25" spans="1:16" ht="63.75" customHeight="1" x14ac:dyDescent="0.25">
      <c r="A25" s="12">
        <v>8</v>
      </c>
      <c r="B25" s="13"/>
      <c r="C25" s="14" t="s">
        <v>404</v>
      </c>
      <c r="D25" s="12" t="s">
        <v>425</v>
      </c>
      <c r="E25" s="15">
        <v>2</v>
      </c>
      <c r="F25" s="15"/>
      <c r="G25" s="15"/>
      <c r="H25" s="15">
        <f t="shared" si="0"/>
        <v>0</v>
      </c>
      <c r="I25" s="15"/>
      <c r="J25" s="15"/>
      <c r="K25" s="15">
        <f t="shared" si="1"/>
        <v>0</v>
      </c>
      <c r="L25" s="15">
        <f t="shared" si="2"/>
        <v>0</v>
      </c>
      <c r="M25" s="15">
        <f t="shared" si="3"/>
        <v>0</v>
      </c>
      <c r="N25" s="15">
        <f t="shared" si="4"/>
        <v>0</v>
      </c>
      <c r="O25" s="15">
        <f t="shared" si="5"/>
        <v>0</v>
      </c>
      <c r="P25" s="15">
        <f t="shared" si="6"/>
        <v>0</v>
      </c>
    </row>
    <row r="26" spans="1:16" ht="63" customHeight="1" x14ac:dyDescent="0.25">
      <c r="A26" s="12">
        <v>9</v>
      </c>
      <c r="B26" s="13"/>
      <c r="C26" s="14" t="s">
        <v>440</v>
      </c>
      <c r="D26" s="12" t="s">
        <v>425</v>
      </c>
      <c r="E26" s="15">
        <v>1</v>
      </c>
      <c r="F26" s="15"/>
      <c r="G26" s="15"/>
      <c r="H26" s="15">
        <f t="shared" si="0"/>
        <v>0</v>
      </c>
      <c r="I26" s="15"/>
      <c r="J26" s="15"/>
      <c r="K26" s="15">
        <f t="shared" si="1"/>
        <v>0</v>
      </c>
      <c r="L26" s="15">
        <f t="shared" si="2"/>
        <v>0</v>
      </c>
      <c r="M26" s="15">
        <f t="shared" si="3"/>
        <v>0</v>
      </c>
      <c r="N26" s="15">
        <f t="shared" si="4"/>
        <v>0</v>
      </c>
      <c r="O26" s="15">
        <f t="shared" si="5"/>
        <v>0</v>
      </c>
      <c r="P26" s="15">
        <f t="shared" si="6"/>
        <v>0</v>
      </c>
    </row>
    <row r="27" spans="1:16" ht="38.25" customHeight="1" x14ac:dyDescent="0.25">
      <c r="A27" s="12">
        <v>10</v>
      </c>
      <c r="B27" s="13"/>
      <c r="C27" s="14" t="s">
        <v>405</v>
      </c>
      <c r="D27" s="12" t="s">
        <v>432</v>
      </c>
      <c r="E27" s="15">
        <v>14</v>
      </c>
      <c r="F27" s="15"/>
      <c r="G27" s="15"/>
      <c r="H27" s="15">
        <f t="shared" si="0"/>
        <v>0</v>
      </c>
      <c r="I27" s="15"/>
      <c r="J27" s="15"/>
      <c r="K27" s="15">
        <f t="shared" si="1"/>
        <v>0</v>
      </c>
      <c r="L27" s="15">
        <f t="shared" si="2"/>
        <v>0</v>
      </c>
      <c r="M27" s="15">
        <f t="shared" si="3"/>
        <v>0</v>
      </c>
      <c r="N27" s="15">
        <f t="shared" si="4"/>
        <v>0</v>
      </c>
      <c r="O27" s="15">
        <f t="shared" si="5"/>
        <v>0</v>
      </c>
      <c r="P27" s="15">
        <f t="shared" si="6"/>
        <v>0</v>
      </c>
    </row>
    <row r="28" spans="1:16" ht="76.5" customHeight="1" x14ac:dyDescent="0.25">
      <c r="A28" s="12">
        <v>11</v>
      </c>
      <c r="B28" s="13"/>
      <c r="C28" s="14" t="s">
        <v>406</v>
      </c>
      <c r="D28" s="12" t="s">
        <v>432</v>
      </c>
      <c r="E28" s="15">
        <v>25</v>
      </c>
      <c r="F28" s="15"/>
      <c r="G28" s="15"/>
      <c r="H28" s="15">
        <f t="shared" si="0"/>
        <v>0</v>
      </c>
      <c r="I28" s="15"/>
      <c r="J28" s="15"/>
      <c r="K28" s="15">
        <f t="shared" si="1"/>
        <v>0</v>
      </c>
      <c r="L28" s="15">
        <f t="shared" si="2"/>
        <v>0</v>
      </c>
      <c r="M28" s="15">
        <f t="shared" si="3"/>
        <v>0</v>
      </c>
      <c r="N28" s="15">
        <f t="shared" si="4"/>
        <v>0</v>
      </c>
      <c r="O28" s="15">
        <f t="shared" si="5"/>
        <v>0</v>
      </c>
      <c r="P28" s="15">
        <f t="shared" si="6"/>
        <v>0</v>
      </c>
    </row>
    <row r="29" spans="1:16" ht="90.75" customHeight="1" x14ac:dyDescent="0.25">
      <c r="A29" s="12">
        <v>12</v>
      </c>
      <c r="B29" s="13"/>
      <c r="C29" s="14" t="s">
        <v>407</v>
      </c>
      <c r="D29" s="12" t="s">
        <v>432</v>
      </c>
      <c r="E29" s="15">
        <v>22</v>
      </c>
      <c r="F29" s="15"/>
      <c r="G29" s="15"/>
      <c r="H29" s="15">
        <f t="shared" si="0"/>
        <v>0</v>
      </c>
      <c r="I29" s="15"/>
      <c r="J29" s="15"/>
      <c r="K29" s="15">
        <f t="shared" si="1"/>
        <v>0</v>
      </c>
      <c r="L29" s="15">
        <f t="shared" si="2"/>
        <v>0</v>
      </c>
      <c r="M29" s="15">
        <f t="shared" si="3"/>
        <v>0</v>
      </c>
      <c r="N29" s="15">
        <f t="shared" si="4"/>
        <v>0</v>
      </c>
      <c r="O29" s="15">
        <f t="shared" si="5"/>
        <v>0</v>
      </c>
      <c r="P29" s="15">
        <f t="shared" si="6"/>
        <v>0</v>
      </c>
    </row>
    <row r="30" spans="1:16" ht="58.5" customHeight="1" x14ac:dyDescent="0.25">
      <c r="A30" s="12">
        <v>13</v>
      </c>
      <c r="B30" s="13"/>
      <c r="C30" s="14" t="s">
        <v>409</v>
      </c>
      <c r="D30" s="12" t="s">
        <v>55</v>
      </c>
      <c r="E30" s="15">
        <v>39.200000000000003</v>
      </c>
      <c r="F30" s="15"/>
      <c r="G30" s="15"/>
      <c r="H30" s="15">
        <f t="shared" si="0"/>
        <v>0</v>
      </c>
      <c r="I30" s="15"/>
      <c r="J30" s="15"/>
      <c r="K30" s="15">
        <f t="shared" si="1"/>
        <v>0</v>
      </c>
      <c r="L30" s="15">
        <f t="shared" si="2"/>
        <v>0</v>
      </c>
      <c r="M30" s="15">
        <f t="shared" si="3"/>
        <v>0</v>
      </c>
      <c r="N30" s="15">
        <f t="shared" si="4"/>
        <v>0</v>
      </c>
      <c r="O30" s="15">
        <f t="shared" si="5"/>
        <v>0</v>
      </c>
      <c r="P30" s="15">
        <f t="shared" si="6"/>
        <v>0</v>
      </c>
    </row>
    <row r="31" spans="1:16" ht="42.75" customHeight="1" x14ac:dyDescent="0.25">
      <c r="A31" s="12">
        <v>14</v>
      </c>
      <c r="B31" s="13"/>
      <c r="C31" s="14" t="s">
        <v>220</v>
      </c>
      <c r="D31" s="12" t="s">
        <v>55</v>
      </c>
      <c r="E31" s="15">
        <v>265.40000000000003</v>
      </c>
      <c r="F31" s="15"/>
      <c r="G31" s="15"/>
      <c r="H31" s="15">
        <f t="shared" si="0"/>
        <v>0</v>
      </c>
      <c r="I31" s="15"/>
      <c r="J31" s="15"/>
      <c r="K31" s="15">
        <f t="shared" si="1"/>
        <v>0</v>
      </c>
      <c r="L31" s="15">
        <f t="shared" si="2"/>
        <v>0</v>
      </c>
      <c r="M31" s="15">
        <f t="shared" si="3"/>
        <v>0</v>
      </c>
      <c r="N31" s="15">
        <f t="shared" si="4"/>
        <v>0</v>
      </c>
      <c r="O31" s="15">
        <f t="shared" si="5"/>
        <v>0</v>
      </c>
      <c r="P31" s="15">
        <f t="shared" si="6"/>
        <v>0</v>
      </c>
    </row>
    <row r="32" spans="1:16" ht="33.75" customHeight="1" x14ac:dyDescent="0.25">
      <c r="A32" s="12">
        <v>15</v>
      </c>
      <c r="B32" s="13"/>
      <c r="C32" s="14" t="s">
        <v>411</v>
      </c>
      <c r="D32" s="12" t="s">
        <v>60</v>
      </c>
      <c r="E32" s="15">
        <v>918.2</v>
      </c>
      <c r="F32" s="15"/>
      <c r="G32" s="15"/>
      <c r="H32" s="15">
        <f t="shared" si="0"/>
        <v>0</v>
      </c>
      <c r="I32" s="15"/>
      <c r="J32" s="15"/>
      <c r="K32" s="15">
        <f t="shared" si="1"/>
        <v>0</v>
      </c>
      <c r="L32" s="15">
        <f t="shared" si="2"/>
        <v>0</v>
      </c>
      <c r="M32" s="15">
        <f t="shared" si="3"/>
        <v>0</v>
      </c>
      <c r="N32" s="15">
        <f t="shared" si="4"/>
        <v>0</v>
      </c>
      <c r="O32" s="15">
        <f t="shared" si="5"/>
        <v>0</v>
      </c>
      <c r="P32" s="15">
        <f t="shared" si="6"/>
        <v>0</v>
      </c>
    </row>
    <row r="33" spans="1:16" ht="81" customHeight="1" x14ac:dyDescent="0.25">
      <c r="A33" s="12">
        <v>16</v>
      </c>
      <c r="B33" s="13"/>
      <c r="C33" s="14" t="s">
        <v>499</v>
      </c>
      <c r="D33" s="12" t="s">
        <v>60</v>
      </c>
      <c r="E33" s="15">
        <v>632.20000000000005</v>
      </c>
      <c r="F33" s="15"/>
      <c r="G33" s="15"/>
      <c r="H33" s="15">
        <f t="shared" si="0"/>
        <v>0</v>
      </c>
      <c r="I33" s="15"/>
      <c r="J33" s="15"/>
      <c r="K33" s="15">
        <f t="shared" si="1"/>
        <v>0</v>
      </c>
      <c r="L33" s="15">
        <f t="shared" si="2"/>
        <v>0</v>
      </c>
      <c r="M33" s="15">
        <f t="shared" si="3"/>
        <v>0</v>
      </c>
      <c r="N33" s="15">
        <f t="shared" si="4"/>
        <v>0</v>
      </c>
      <c r="O33" s="15">
        <f t="shared" si="5"/>
        <v>0</v>
      </c>
      <c r="P33" s="15">
        <f t="shared" si="6"/>
        <v>0</v>
      </c>
    </row>
    <row r="34" spans="1:16" ht="53.25" customHeight="1" x14ac:dyDescent="0.25">
      <c r="A34" s="12">
        <v>17</v>
      </c>
      <c r="B34" s="13"/>
      <c r="C34" s="14" t="s">
        <v>412</v>
      </c>
      <c r="D34" s="12" t="s">
        <v>60</v>
      </c>
      <c r="E34" s="15">
        <v>286</v>
      </c>
      <c r="F34" s="15"/>
      <c r="G34" s="15"/>
      <c r="H34" s="15">
        <f t="shared" si="0"/>
        <v>0</v>
      </c>
      <c r="I34" s="15"/>
      <c r="J34" s="15"/>
      <c r="K34" s="15">
        <f t="shared" si="1"/>
        <v>0</v>
      </c>
      <c r="L34" s="15">
        <f t="shared" si="2"/>
        <v>0</v>
      </c>
      <c r="M34" s="15">
        <f t="shared" si="3"/>
        <v>0</v>
      </c>
      <c r="N34" s="15">
        <f t="shared" si="4"/>
        <v>0</v>
      </c>
      <c r="O34" s="15">
        <f t="shared" si="5"/>
        <v>0</v>
      </c>
      <c r="P34" s="15">
        <f t="shared" si="6"/>
        <v>0</v>
      </c>
    </row>
    <row r="35" spans="1:16" ht="92.25" customHeight="1" x14ac:dyDescent="0.25">
      <c r="A35" s="12">
        <v>18</v>
      </c>
      <c r="B35" s="13"/>
      <c r="C35" s="14" t="s">
        <v>52</v>
      </c>
      <c r="D35" s="12" t="s">
        <v>55</v>
      </c>
      <c r="E35" s="15">
        <v>213.2</v>
      </c>
      <c r="F35" s="15"/>
      <c r="G35" s="15"/>
      <c r="H35" s="15">
        <f t="shared" si="0"/>
        <v>0</v>
      </c>
      <c r="I35" s="15"/>
      <c r="J35" s="15"/>
      <c r="K35" s="15">
        <f t="shared" si="1"/>
        <v>0</v>
      </c>
      <c r="L35" s="15">
        <f t="shared" si="2"/>
        <v>0</v>
      </c>
      <c r="M35" s="15">
        <f t="shared" si="3"/>
        <v>0</v>
      </c>
      <c r="N35" s="15">
        <f t="shared" si="4"/>
        <v>0</v>
      </c>
      <c r="O35" s="15">
        <f t="shared" si="5"/>
        <v>0</v>
      </c>
      <c r="P35" s="15">
        <f t="shared" si="6"/>
        <v>0</v>
      </c>
    </row>
    <row r="36" spans="1:16" ht="61.5" customHeight="1" x14ac:dyDescent="0.25">
      <c r="A36" s="12">
        <v>19</v>
      </c>
      <c r="B36" s="13"/>
      <c r="C36" s="14" t="s">
        <v>415</v>
      </c>
      <c r="D36" s="12" t="s">
        <v>58</v>
      </c>
      <c r="E36" s="15">
        <v>5</v>
      </c>
      <c r="F36" s="15"/>
      <c r="G36" s="15"/>
      <c r="H36" s="15">
        <f t="shared" si="0"/>
        <v>0</v>
      </c>
      <c r="I36" s="15"/>
      <c r="J36" s="15"/>
      <c r="K36" s="15">
        <f t="shared" si="1"/>
        <v>0</v>
      </c>
      <c r="L36" s="15">
        <f t="shared" si="2"/>
        <v>0</v>
      </c>
      <c r="M36" s="15">
        <f t="shared" si="3"/>
        <v>0</v>
      </c>
      <c r="N36" s="15">
        <f t="shared" si="4"/>
        <v>0</v>
      </c>
      <c r="O36" s="15">
        <f t="shared" si="5"/>
        <v>0</v>
      </c>
      <c r="P36" s="15">
        <f t="shared" si="6"/>
        <v>0</v>
      </c>
    </row>
    <row r="37" spans="1:16" ht="26.25" customHeight="1" x14ac:dyDescent="0.25">
      <c r="A37" s="12">
        <v>20</v>
      </c>
      <c r="B37" s="13"/>
      <c r="C37" s="14" t="s">
        <v>130</v>
      </c>
      <c r="D37" s="12" t="s">
        <v>55</v>
      </c>
      <c r="E37" s="15">
        <v>265.40000000000003</v>
      </c>
      <c r="F37" s="15"/>
      <c r="G37" s="15"/>
      <c r="H37" s="15">
        <f t="shared" si="0"/>
        <v>0</v>
      </c>
      <c r="I37" s="15"/>
      <c r="J37" s="15"/>
      <c r="K37" s="15">
        <f t="shared" si="1"/>
        <v>0</v>
      </c>
      <c r="L37" s="15">
        <f t="shared" si="2"/>
        <v>0</v>
      </c>
      <c r="M37" s="15">
        <f t="shared" si="3"/>
        <v>0</v>
      </c>
      <c r="N37" s="15">
        <f t="shared" si="4"/>
        <v>0</v>
      </c>
      <c r="O37" s="15">
        <f t="shared" si="5"/>
        <v>0</v>
      </c>
      <c r="P37" s="15">
        <f t="shared" si="6"/>
        <v>0</v>
      </c>
    </row>
    <row r="38" spans="1:16" ht="45" customHeight="1" x14ac:dyDescent="0.25">
      <c r="A38" s="12">
        <v>21</v>
      </c>
      <c r="B38" s="13"/>
      <c r="C38" s="14" t="s">
        <v>416</v>
      </c>
      <c r="D38" s="12" t="s">
        <v>59</v>
      </c>
      <c r="E38" s="15">
        <v>566</v>
      </c>
      <c r="F38" s="15"/>
      <c r="G38" s="15"/>
      <c r="H38" s="15">
        <f t="shared" si="0"/>
        <v>0</v>
      </c>
      <c r="I38" s="15"/>
      <c r="J38" s="15"/>
      <c r="K38" s="15">
        <f t="shared" si="1"/>
        <v>0</v>
      </c>
      <c r="L38" s="15">
        <f t="shared" si="2"/>
        <v>0</v>
      </c>
      <c r="M38" s="15">
        <f t="shared" si="3"/>
        <v>0</v>
      </c>
      <c r="N38" s="15">
        <f t="shared" si="4"/>
        <v>0</v>
      </c>
      <c r="O38" s="15">
        <f t="shared" si="5"/>
        <v>0</v>
      </c>
      <c r="P38" s="15">
        <f t="shared" si="6"/>
        <v>0</v>
      </c>
    </row>
    <row r="39" spans="1:16" ht="41.25" customHeight="1" x14ac:dyDescent="0.25">
      <c r="A39" s="12">
        <v>22</v>
      </c>
      <c r="B39" s="13"/>
      <c r="C39" s="14" t="s">
        <v>418</v>
      </c>
      <c r="D39" s="12" t="s">
        <v>59</v>
      </c>
      <c r="E39" s="15">
        <v>2</v>
      </c>
      <c r="F39" s="15"/>
      <c r="G39" s="15"/>
      <c r="H39" s="15">
        <f t="shared" si="0"/>
        <v>0</v>
      </c>
      <c r="I39" s="15"/>
      <c r="J39" s="15"/>
      <c r="K39" s="15">
        <f t="shared" si="1"/>
        <v>0</v>
      </c>
      <c r="L39" s="15">
        <f t="shared" si="2"/>
        <v>0</v>
      </c>
      <c r="M39" s="15">
        <f t="shared" si="3"/>
        <v>0</v>
      </c>
      <c r="N39" s="15">
        <f t="shared" si="4"/>
        <v>0</v>
      </c>
      <c r="O39" s="15">
        <f t="shared" si="5"/>
        <v>0</v>
      </c>
      <c r="P39" s="15">
        <f t="shared" si="6"/>
        <v>0</v>
      </c>
    </row>
    <row r="40" spans="1:16" ht="41.25" customHeight="1" x14ac:dyDescent="0.25">
      <c r="A40" s="12">
        <v>23</v>
      </c>
      <c r="B40" s="13"/>
      <c r="C40" s="14" t="s">
        <v>419</v>
      </c>
      <c r="D40" s="12" t="s">
        <v>59</v>
      </c>
      <c r="E40" s="15">
        <v>0.6</v>
      </c>
      <c r="F40" s="15"/>
      <c r="G40" s="15"/>
      <c r="H40" s="15">
        <f t="shared" si="0"/>
        <v>0</v>
      </c>
      <c r="I40" s="15"/>
      <c r="J40" s="15"/>
      <c r="K40" s="15">
        <f t="shared" si="1"/>
        <v>0</v>
      </c>
      <c r="L40" s="15">
        <f t="shared" si="2"/>
        <v>0</v>
      </c>
      <c r="M40" s="15">
        <f t="shared" si="3"/>
        <v>0</v>
      </c>
      <c r="N40" s="15">
        <f t="shared" si="4"/>
        <v>0</v>
      </c>
      <c r="O40" s="15">
        <f t="shared" si="5"/>
        <v>0</v>
      </c>
      <c r="P40" s="15">
        <f t="shared" si="6"/>
        <v>0</v>
      </c>
    </row>
    <row r="41" spans="1:16" ht="34.5" customHeight="1" x14ac:dyDescent="0.25">
      <c r="A41" s="12">
        <v>24</v>
      </c>
      <c r="B41" s="13"/>
      <c r="C41" s="14" t="s">
        <v>121</v>
      </c>
      <c r="D41" s="12" t="s">
        <v>59</v>
      </c>
      <c r="E41" s="15">
        <v>90.4</v>
      </c>
      <c r="F41" s="15"/>
      <c r="G41" s="15"/>
      <c r="H41" s="15">
        <f t="shared" si="0"/>
        <v>0</v>
      </c>
      <c r="I41" s="15"/>
      <c r="J41" s="15"/>
      <c r="K41" s="15">
        <f t="shared" si="1"/>
        <v>0</v>
      </c>
      <c r="L41" s="15">
        <f t="shared" si="2"/>
        <v>0</v>
      </c>
      <c r="M41" s="15">
        <f t="shared" si="3"/>
        <v>0</v>
      </c>
      <c r="N41" s="15">
        <f t="shared" si="4"/>
        <v>0</v>
      </c>
      <c r="O41" s="15">
        <f t="shared" si="5"/>
        <v>0</v>
      </c>
      <c r="P41" s="15">
        <f t="shared" si="6"/>
        <v>0</v>
      </c>
    </row>
    <row r="42" spans="1:16" ht="56.25" customHeight="1" x14ac:dyDescent="0.25">
      <c r="A42" s="12">
        <v>25</v>
      </c>
      <c r="B42" s="13"/>
      <c r="C42" s="14" t="s">
        <v>437</v>
      </c>
      <c r="D42" s="12" t="s">
        <v>59</v>
      </c>
      <c r="E42" s="15">
        <v>17</v>
      </c>
      <c r="F42" s="15"/>
      <c r="G42" s="15"/>
      <c r="H42" s="15">
        <f t="shared" si="0"/>
        <v>0</v>
      </c>
      <c r="I42" s="15"/>
      <c r="J42" s="15"/>
      <c r="K42" s="15">
        <f t="shared" si="1"/>
        <v>0</v>
      </c>
      <c r="L42" s="15">
        <f t="shared" si="2"/>
        <v>0</v>
      </c>
      <c r="M42" s="15">
        <f t="shared" si="3"/>
        <v>0</v>
      </c>
      <c r="N42" s="15">
        <f t="shared" si="4"/>
        <v>0</v>
      </c>
      <c r="O42" s="15">
        <f t="shared" si="5"/>
        <v>0</v>
      </c>
      <c r="P42" s="15">
        <f t="shared" si="6"/>
        <v>0</v>
      </c>
    </row>
    <row r="43" spans="1:16" ht="55.5" customHeight="1" x14ac:dyDescent="0.25">
      <c r="A43" s="12">
        <v>26</v>
      </c>
      <c r="B43" s="13"/>
      <c r="C43" s="14" t="s">
        <v>420</v>
      </c>
      <c r="D43" s="12" t="s">
        <v>59</v>
      </c>
      <c r="E43" s="15">
        <v>566</v>
      </c>
      <c r="F43" s="15"/>
      <c r="G43" s="15"/>
      <c r="H43" s="15">
        <f t="shared" si="0"/>
        <v>0</v>
      </c>
      <c r="I43" s="15"/>
      <c r="J43" s="15"/>
      <c r="K43" s="15">
        <f t="shared" si="1"/>
        <v>0</v>
      </c>
      <c r="L43" s="15">
        <f t="shared" si="2"/>
        <v>0</v>
      </c>
      <c r="M43" s="15">
        <f t="shared" si="3"/>
        <v>0</v>
      </c>
      <c r="N43" s="15">
        <f t="shared" si="4"/>
        <v>0</v>
      </c>
      <c r="O43" s="15">
        <f t="shared" si="5"/>
        <v>0</v>
      </c>
      <c r="P43" s="15">
        <f t="shared" si="6"/>
        <v>0</v>
      </c>
    </row>
    <row r="44" spans="1:16" ht="39.75" customHeight="1" x14ac:dyDescent="0.25">
      <c r="A44" s="12">
        <v>27</v>
      </c>
      <c r="B44" s="40"/>
      <c r="C44" s="41" t="s">
        <v>421</v>
      </c>
      <c r="D44" s="12" t="s">
        <v>59</v>
      </c>
      <c r="E44" s="15">
        <v>2</v>
      </c>
      <c r="F44" s="15"/>
      <c r="G44" s="15"/>
      <c r="H44" s="15">
        <f t="shared" si="0"/>
        <v>0</v>
      </c>
      <c r="I44" s="15"/>
      <c r="J44" s="15"/>
      <c r="K44" s="15">
        <f t="shared" si="1"/>
        <v>0</v>
      </c>
      <c r="L44" s="15">
        <f t="shared" si="2"/>
        <v>0</v>
      </c>
      <c r="M44" s="15">
        <f t="shared" si="3"/>
        <v>0</v>
      </c>
      <c r="N44" s="15">
        <f t="shared" si="4"/>
        <v>0</v>
      </c>
      <c r="O44" s="15">
        <f t="shared" si="5"/>
        <v>0</v>
      </c>
      <c r="P44" s="15">
        <f t="shared" si="6"/>
        <v>0</v>
      </c>
    </row>
    <row r="45" spans="1:16" ht="42.75" customHeight="1" x14ac:dyDescent="0.25">
      <c r="A45" s="12">
        <v>28</v>
      </c>
      <c r="B45" s="40"/>
      <c r="C45" s="41" t="s">
        <v>422</v>
      </c>
      <c r="D45" s="12" t="s">
        <v>59</v>
      </c>
      <c r="E45" s="15">
        <v>0.6</v>
      </c>
      <c r="F45" s="15"/>
      <c r="G45" s="15"/>
      <c r="H45" s="15">
        <f t="shared" ref="H45:H47" si="7">ROUND(F45*G45,2)</f>
        <v>0</v>
      </c>
      <c r="I45" s="15"/>
      <c r="J45" s="15"/>
      <c r="K45" s="15">
        <f t="shared" ref="K45:K47" si="8">SUM(H45:J45)</f>
        <v>0</v>
      </c>
      <c r="L45" s="15">
        <f t="shared" ref="L45:L47" si="9">ROUND(F45*E45,2)</f>
        <v>0</v>
      </c>
      <c r="M45" s="15">
        <f t="shared" ref="M45:M47" si="10">ROUND(H45*E45,2)</f>
        <v>0</v>
      </c>
      <c r="N45" s="15">
        <f t="shared" ref="N45:N47" si="11">ROUND(I45*E45,2)</f>
        <v>0</v>
      </c>
      <c r="O45" s="15">
        <f t="shared" ref="O45:O47" si="12">ROUND(J45*E45,2)</f>
        <v>0</v>
      </c>
      <c r="P45" s="15">
        <f t="shared" ref="P45:P47" si="13">SUM(M45:O45)</f>
        <v>0</v>
      </c>
    </row>
    <row r="46" spans="1:16" ht="61.5" customHeight="1" x14ac:dyDescent="0.25">
      <c r="A46" s="12">
        <v>29</v>
      </c>
      <c r="B46" s="40"/>
      <c r="C46" s="41" t="s">
        <v>423</v>
      </c>
      <c r="D46" s="12" t="s">
        <v>59</v>
      </c>
      <c r="E46" s="15">
        <v>90.4</v>
      </c>
      <c r="F46" s="15"/>
      <c r="G46" s="15"/>
      <c r="H46" s="15">
        <f t="shared" si="7"/>
        <v>0</v>
      </c>
      <c r="I46" s="15"/>
      <c r="J46" s="15"/>
      <c r="K46" s="15">
        <f t="shared" si="8"/>
        <v>0</v>
      </c>
      <c r="L46" s="15">
        <f t="shared" si="9"/>
        <v>0</v>
      </c>
      <c r="M46" s="15">
        <f t="shared" si="10"/>
        <v>0</v>
      </c>
      <c r="N46" s="15">
        <f t="shared" si="11"/>
        <v>0</v>
      </c>
      <c r="O46" s="15">
        <f t="shared" si="12"/>
        <v>0</v>
      </c>
      <c r="P46" s="15">
        <f t="shared" si="13"/>
        <v>0</v>
      </c>
    </row>
    <row r="47" spans="1:16" ht="21.75" customHeight="1" x14ac:dyDescent="0.25">
      <c r="A47" s="12">
        <v>30</v>
      </c>
      <c r="B47" s="40"/>
      <c r="C47" s="41" t="s">
        <v>424</v>
      </c>
      <c r="D47" s="12" t="s">
        <v>425</v>
      </c>
      <c r="E47" s="15" t="s">
        <v>426</v>
      </c>
      <c r="F47" s="15"/>
      <c r="G47" s="15"/>
      <c r="H47" s="15">
        <f t="shared" si="7"/>
        <v>0</v>
      </c>
      <c r="I47" s="15"/>
      <c r="J47" s="15"/>
      <c r="K47" s="15">
        <f t="shared" si="8"/>
        <v>0</v>
      </c>
      <c r="L47" s="15">
        <f t="shared" si="9"/>
        <v>0</v>
      </c>
      <c r="M47" s="15">
        <f t="shared" si="10"/>
        <v>0</v>
      </c>
      <c r="N47" s="15">
        <f t="shared" si="11"/>
        <v>0</v>
      </c>
      <c r="O47" s="15">
        <f t="shared" si="12"/>
        <v>0</v>
      </c>
      <c r="P47" s="15">
        <f t="shared" si="13"/>
        <v>0</v>
      </c>
    </row>
    <row r="48" spans="1:16" x14ac:dyDescent="0.25">
      <c r="A48" s="165" t="s">
        <v>62</v>
      </c>
      <c r="B48" s="166"/>
      <c r="C48" s="166"/>
      <c r="D48" s="166"/>
      <c r="E48" s="166"/>
      <c r="F48" s="166"/>
      <c r="G48" s="166"/>
      <c r="H48" s="166"/>
      <c r="I48" s="166"/>
      <c r="J48" s="166"/>
      <c r="K48" s="167"/>
      <c r="L48" s="22"/>
      <c r="M48" s="22"/>
      <c r="N48" s="22"/>
      <c r="O48" s="22"/>
      <c r="P48" s="22"/>
    </row>
    <row r="49" spans="1:16" x14ac:dyDescent="0.25">
      <c r="A49" s="162" t="s">
        <v>63</v>
      </c>
      <c r="B49" s="163"/>
      <c r="C49" s="163"/>
      <c r="D49" s="163"/>
      <c r="E49" s="163"/>
      <c r="F49" s="163"/>
      <c r="G49" s="163"/>
      <c r="H49" s="163"/>
      <c r="I49" s="163"/>
      <c r="J49" s="163"/>
      <c r="K49" s="164"/>
      <c r="L49" s="22"/>
      <c r="M49" s="22"/>
      <c r="N49" s="22"/>
      <c r="O49" s="22"/>
      <c r="P49" s="22"/>
    </row>
    <row r="50" spans="1:16" x14ac:dyDescent="0.25">
      <c r="A50" s="168" t="s">
        <v>64</v>
      </c>
      <c r="B50" s="169"/>
      <c r="C50" s="169"/>
      <c r="D50" s="169"/>
      <c r="E50" s="169"/>
      <c r="F50" s="169"/>
      <c r="G50" s="169"/>
      <c r="H50" s="169"/>
      <c r="I50" s="169"/>
      <c r="J50" s="169"/>
      <c r="K50" s="170"/>
      <c r="L50" s="22"/>
      <c r="M50" s="22"/>
      <c r="N50" s="22"/>
      <c r="O50" s="22"/>
      <c r="P50" s="22"/>
    </row>
    <row r="52" spans="1:16" x14ac:dyDescent="0.25">
      <c r="C52" s="23" t="s">
        <v>65</v>
      </c>
      <c r="D52" s="135"/>
      <c r="E52" s="135"/>
      <c r="F52" s="135"/>
      <c r="G52" s="135"/>
    </row>
    <row r="53" spans="1:16" x14ac:dyDescent="0.25">
      <c r="D53" s="148" t="s">
        <v>66</v>
      </c>
      <c r="E53" s="148"/>
      <c r="F53" s="148"/>
      <c r="G53" s="148"/>
    </row>
    <row r="55" spans="1:16" x14ac:dyDescent="0.25">
      <c r="C55" s="23" t="s">
        <v>67</v>
      </c>
      <c r="D55" s="135"/>
      <c r="E55" s="135"/>
      <c r="F55" s="135"/>
      <c r="G55" s="135"/>
    </row>
    <row r="56" spans="1:16" x14ac:dyDescent="0.25">
      <c r="D56" s="148" t="s">
        <v>66</v>
      </c>
      <c r="E56" s="148"/>
      <c r="F56" s="148"/>
      <c r="G56" s="148"/>
    </row>
    <row r="57" spans="1:16" x14ac:dyDescent="0.25">
      <c r="D57" s="44"/>
      <c r="E57" s="44"/>
      <c r="F57" s="44"/>
      <c r="G57" s="44"/>
    </row>
    <row r="58" spans="1:16" x14ac:dyDescent="0.25">
      <c r="C58" s="24" t="s">
        <v>68</v>
      </c>
      <c r="D58" s="135"/>
      <c r="E58" s="135"/>
      <c r="F58" s="135"/>
      <c r="G58" s="135"/>
    </row>
  </sheetData>
  <mergeCells count="21">
    <mergeCell ref="A50:K50"/>
    <mergeCell ref="A1:P1"/>
    <mergeCell ref="A3:P3"/>
    <mergeCell ref="A4:P4"/>
    <mergeCell ref="L11:M11"/>
    <mergeCell ref="N11:O11"/>
    <mergeCell ref="A15:A16"/>
    <mergeCell ref="B15:B16"/>
    <mergeCell ref="C15:C16"/>
    <mergeCell ref="D15:D16"/>
    <mergeCell ref="E15:E16"/>
    <mergeCell ref="F15:K15"/>
    <mergeCell ref="L15:P15"/>
    <mergeCell ref="C17:P17"/>
    <mergeCell ref="A48:K48"/>
    <mergeCell ref="A49:K49"/>
    <mergeCell ref="D52:G52"/>
    <mergeCell ref="D53:G53"/>
    <mergeCell ref="D55:G55"/>
    <mergeCell ref="D56:G56"/>
    <mergeCell ref="D58:G58"/>
  </mergeCells>
  <printOptions horizontalCentered="1"/>
  <pageMargins left="0.31496062992125984" right="0.31496062992125984" top="0.74803149606299213" bottom="0.55118110236220474" header="0.31496062992125984" footer="0.31496062992125984"/>
  <pageSetup paperSize="9" scale="76" orientation="landscape" r:id="rId1"/>
  <headerFooter>
    <oddFooter>&amp;C&amp;"Arial,Regular"&amp;10&amp;P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zoomScale="90" zoomScaleNormal="100" zoomScaleSheetLayoutView="90" workbookViewId="0">
      <selection activeCell="A16" sqref="A16"/>
    </sheetView>
  </sheetViews>
  <sheetFormatPr defaultRowHeight="15" x14ac:dyDescent="0.25"/>
  <cols>
    <col min="1" max="1" width="10.140625" customWidth="1"/>
    <col min="2" max="2" width="11.42578125" customWidth="1"/>
    <col min="3" max="3" width="43.85546875" customWidth="1"/>
    <col min="4" max="4" width="16.42578125" customWidth="1"/>
    <col min="5" max="5" width="10.7109375" customWidth="1"/>
    <col min="7" max="7" width="11.42578125" customWidth="1"/>
    <col min="8" max="8" width="11.28515625" customWidth="1"/>
  </cols>
  <sheetData>
    <row r="1" spans="1:8" ht="15.75" x14ac:dyDescent="0.25">
      <c r="A1" s="132" t="s">
        <v>306</v>
      </c>
      <c r="B1" s="132"/>
      <c r="C1" s="132"/>
      <c r="D1" s="132"/>
      <c r="E1" s="132"/>
      <c r="F1" s="132"/>
      <c r="G1" s="132"/>
      <c r="H1" s="132"/>
    </row>
    <row r="2" spans="1:8" ht="13.5" customHeight="1" x14ac:dyDescent="0.25">
      <c r="A2" s="1"/>
      <c r="B2" s="1"/>
      <c r="C2" s="1"/>
      <c r="D2" s="1"/>
      <c r="E2" s="1"/>
      <c r="F2" s="1"/>
      <c r="G2" s="1"/>
      <c r="H2" s="1"/>
    </row>
    <row r="3" spans="1:8" ht="15.75" x14ac:dyDescent="0.25">
      <c r="A3" s="153" t="s">
        <v>365</v>
      </c>
      <c r="B3" s="153"/>
      <c r="C3" s="153"/>
      <c r="D3" s="153"/>
      <c r="E3" s="153"/>
      <c r="F3" s="153"/>
      <c r="G3" s="153"/>
      <c r="H3" s="153"/>
    </row>
    <row r="4" spans="1:8" x14ac:dyDescent="0.25">
      <c r="A4" s="154" t="s">
        <v>15</v>
      </c>
      <c r="B4" s="154"/>
      <c r="C4" s="154"/>
      <c r="D4" s="154"/>
      <c r="E4" s="154"/>
      <c r="F4" s="154"/>
      <c r="G4" s="154"/>
      <c r="H4" s="154"/>
    </row>
    <row r="5" spans="1:8" ht="13.5" customHeight="1" x14ac:dyDescent="0.25">
      <c r="A5" s="2"/>
      <c r="B5" s="2"/>
      <c r="C5" s="2"/>
      <c r="D5" s="2"/>
      <c r="E5" s="2"/>
      <c r="F5" s="2"/>
      <c r="G5" s="2"/>
      <c r="H5" s="2"/>
    </row>
    <row r="6" spans="1:8" ht="17.25" customHeight="1" x14ac:dyDescent="0.25">
      <c r="A6" s="2" t="s">
        <v>361</v>
      </c>
      <c r="B6" s="2"/>
      <c r="C6" s="2"/>
      <c r="D6" s="2"/>
      <c r="E6" s="2"/>
      <c r="F6" s="2"/>
      <c r="G6" s="2"/>
      <c r="H6" s="2"/>
    </row>
    <row r="7" spans="1:8" ht="18.75" customHeight="1" x14ac:dyDescent="0.25">
      <c r="A7" s="49" t="s">
        <v>366</v>
      </c>
      <c r="B7" s="2"/>
      <c r="C7" s="2"/>
      <c r="D7" s="2"/>
      <c r="E7" s="2"/>
      <c r="F7" s="2"/>
      <c r="G7" s="2"/>
      <c r="H7" s="2"/>
    </row>
    <row r="8" spans="1:8" ht="15.75" customHeight="1" x14ac:dyDescent="0.25">
      <c r="A8" s="147" t="s">
        <v>368</v>
      </c>
      <c r="B8" s="147"/>
      <c r="C8" s="147"/>
      <c r="D8" s="147"/>
      <c r="E8" s="147"/>
      <c r="F8" s="147"/>
      <c r="G8" s="147"/>
      <c r="H8" s="147"/>
    </row>
    <row r="9" spans="1:8" x14ac:dyDescent="0.25">
      <c r="A9" s="49" t="s">
        <v>643</v>
      </c>
      <c r="B9" s="2"/>
      <c r="C9" s="2"/>
      <c r="D9" s="2"/>
      <c r="E9" s="2"/>
      <c r="F9" s="2"/>
      <c r="G9" s="2"/>
      <c r="H9" s="2"/>
    </row>
    <row r="10" spans="1:8" ht="14.25" customHeight="1" x14ac:dyDescent="0.25">
      <c r="A10" s="2"/>
      <c r="B10" s="2"/>
      <c r="C10" s="2"/>
      <c r="D10" s="2"/>
      <c r="E10" s="2"/>
      <c r="F10" s="2"/>
      <c r="G10" s="2"/>
      <c r="H10" s="2"/>
    </row>
    <row r="11" spans="1:8" x14ac:dyDescent="0.25">
      <c r="A11" s="2"/>
      <c r="B11" s="2"/>
      <c r="C11" s="4" t="s">
        <v>69</v>
      </c>
      <c r="D11" s="26"/>
      <c r="E11" s="2"/>
      <c r="F11" s="2"/>
      <c r="G11" s="2"/>
      <c r="H11" s="2"/>
    </row>
    <row r="12" spans="1:8" x14ac:dyDescent="0.25">
      <c r="A12" s="2"/>
      <c r="B12" s="2"/>
      <c r="C12" s="2"/>
      <c r="D12" s="2"/>
      <c r="E12" s="2"/>
      <c r="F12" s="2"/>
      <c r="G12" s="2"/>
      <c r="H12" s="2"/>
    </row>
    <row r="13" spans="1:8" x14ac:dyDescent="0.25">
      <c r="A13" s="2"/>
      <c r="B13" s="2"/>
      <c r="C13" s="4" t="s">
        <v>70</v>
      </c>
      <c r="D13" s="26"/>
      <c r="E13" s="2"/>
      <c r="F13" s="2"/>
      <c r="G13" s="2"/>
      <c r="H13" s="2"/>
    </row>
    <row r="14" spans="1:8" x14ac:dyDescent="0.25">
      <c r="A14" s="2"/>
      <c r="B14" s="2"/>
      <c r="C14" s="2"/>
      <c r="D14" s="2"/>
      <c r="E14" s="2"/>
      <c r="F14" s="2"/>
      <c r="G14" s="2"/>
      <c r="H14" s="2"/>
    </row>
    <row r="15" spans="1:8" ht="18" customHeight="1" x14ac:dyDescent="0.25">
      <c r="A15" s="31"/>
      <c r="B15" s="31"/>
      <c r="C15" s="31"/>
      <c r="D15" s="31"/>
      <c r="E15" s="31"/>
      <c r="F15" s="31"/>
      <c r="G15" s="31"/>
      <c r="H15" s="32" t="s">
        <v>21</v>
      </c>
    </row>
    <row r="16" spans="1:8" x14ac:dyDescent="0.25">
      <c r="A16" s="27"/>
      <c r="B16" s="27"/>
      <c r="C16" s="27"/>
      <c r="D16" s="27"/>
      <c r="E16" s="27"/>
      <c r="F16" s="27"/>
      <c r="G16" s="27"/>
      <c r="H16" s="27"/>
    </row>
    <row r="17" spans="1:8" ht="26.25" customHeight="1" x14ac:dyDescent="0.25">
      <c r="A17" s="133" t="s">
        <v>71</v>
      </c>
      <c r="B17" s="133" t="s">
        <v>72</v>
      </c>
      <c r="C17" s="133" t="s">
        <v>73</v>
      </c>
      <c r="D17" s="133" t="s">
        <v>74</v>
      </c>
      <c r="E17" s="156" t="s">
        <v>78</v>
      </c>
      <c r="F17" s="156"/>
      <c r="G17" s="156"/>
      <c r="H17" s="134" t="s">
        <v>79</v>
      </c>
    </row>
    <row r="18" spans="1:8" ht="26.25" customHeight="1" x14ac:dyDescent="0.25">
      <c r="A18" s="133"/>
      <c r="B18" s="133"/>
      <c r="C18" s="133"/>
      <c r="D18" s="133"/>
      <c r="E18" s="33" t="s">
        <v>75</v>
      </c>
      <c r="F18" s="33" t="s">
        <v>76</v>
      </c>
      <c r="G18" s="33" t="s">
        <v>77</v>
      </c>
      <c r="H18" s="134"/>
    </row>
    <row r="19" spans="1:8" ht="27.75" customHeight="1" x14ac:dyDescent="0.25">
      <c r="A19" s="8">
        <v>1</v>
      </c>
      <c r="B19" s="37" t="s">
        <v>307</v>
      </c>
      <c r="C19" s="10" t="s">
        <v>386</v>
      </c>
      <c r="D19" s="8"/>
      <c r="E19" s="11"/>
      <c r="F19" s="11"/>
      <c r="G19" s="11"/>
      <c r="H19" s="11"/>
    </row>
    <row r="20" spans="1:8" ht="26.25" customHeight="1" x14ac:dyDescent="0.25">
      <c r="A20" s="12">
        <v>2</v>
      </c>
      <c r="B20" s="38" t="s">
        <v>308</v>
      </c>
      <c r="C20" s="14" t="s">
        <v>387</v>
      </c>
      <c r="D20" s="12"/>
      <c r="E20" s="15"/>
      <c r="F20" s="15"/>
      <c r="G20" s="15"/>
      <c r="H20" s="15"/>
    </row>
    <row r="21" spans="1:8" ht="25.5" x14ac:dyDescent="0.25">
      <c r="A21" s="12">
        <v>3</v>
      </c>
      <c r="B21" s="38" t="s">
        <v>309</v>
      </c>
      <c r="C21" s="14" t="s">
        <v>376</v>
      </c>
      <c r="D21" s="12"/>
      <c r="E21" s="15"/>
      <c r="F21" s="15"/>
      <c r="G21" s="15"/>
      <c r="H21" s="15"/>
    </row>
    <row r="22" spans="1:8" ht="25.5" x14ac:dyDescent="0.25">
      <c r="A22" s="16">
        <v>4</v>
      </c>
      <c r="B22" s="50" t="s">
        <v>377</v>
      </c>
      <c r="C22" s="18" t="s">
        <v>388</v>
      </c>
      <c r="D22" s="16"/>
      <c r="E22" s="19"/>
      <c r="F22" s="19"/>
      <c r="G22" s="19"/>
      <c r="H22" s="19"/>
    </row>
    <row r="23" spans="1:8" x14ac:dyDescent="0.25">
      <c r="A23" s="143" t="s">
        <v>80</v>
      </c>
      <c r="B23" s="143"/>
      <c r="C23" s="143"/>
      <c r="D23" s="34"/>
      <c r="E23" s="35"/>
      <c r="F23" s="35"/>
      <c r="G23" s="35"/>
      <c r="H23" s="35"/>
    </row>
    <row r="24" spans="1:8" x14ac:dyDescent="0.25">
      <c r="A24" s="142" t="s">
        <v>81</v>
      </c>
      <c r="B24" s="142"/>
      <c r="C24" s="142"/>
      <c r="D24" s="34"/>
      <c r="E24" s="30"/>
      <c r="F24" s="30"/>
      <c r="G24" s="30"/>
      <c r="H24" s="30"/>
    </row>
    <row r="25" spans="1:8" x14ac:dyDescent="0.25">
      <c r="A25" s="155" t="s">
        <v>82</v>
      </c>
      <c r="B25" s="155"/>
      <c r="C25" s="155"/>
      <c r="D25" s="34"/>
      <c r="E25" s="30"/>
      <c r="F25" s="30"/>
      <c r="G25" s="30"/>
      <c r="H25" s="30"/>
    </row>
    <row r="26" spans="1:8" x14ac:dyDescent="0.25">
      <c r="A26" s="142" t="s">
        <v>83</v>
      </c>
      <c r="B26" s="142"/>
      <c r="C26" s="142"/>
      <c r="D26" s="34"/>
      <c r="E26" s="30"/>
      <c r="F26" s="30"/>
      <c r="G26" s="30"/>
      <c r="H26" s="30"/>
    </row>
    <row r="27" spans="1:8" x14ac:dyDescent="0.25">
      <c r="A27" s="142" t="s">
        <v>84</v>
      </c>
      <c r="B27" s="142"/>
      <c r="C27" s="142"/>
      <c r="D27" s="34"/>
      <c r="E27" s="30"/>
      <c r="F27" s="30"/>
      <c r="G27" s="30"/>
      <c r="H27" s="30"/>
    </row>
    <row r="28" spans="1:8" x14ac:dyDescent="0.25">
      <c r="A28" s="143" t="s">
        <v>94</v>
      </c>
      <c r="B28" s="143"/>
      <c r="C28" s="143"/>
      <c r="D28" s="34"/>
      <c r="E28" s="30"/>
      <c r="F28" s="30"/>
      <c r="G28" s="30"/>
      <c r="H28" s="30"/>
    </row>
    <row r="29" spans="1:8" ht="12.75" customHeight="1" x14ac:dyDescent="0.25">
      <c r="A29" s="7"/>
      <c r="B29" s="28"/>
      <c r="C29" s="29"/>
      <c r="D29" s="7"/>
      <c r="E29" s="30"/>
      <c r="F29" s="30"/>
      <c r="G29" s="30"/>
      <c r="H29" s="30"/>
    </row>
    <row r="30" spans="1:8" x14ac:dyDescent="0.25">
      <c r="C30" s="23" t="s">
        <v>65</v>
      </c>
      <c r="D30" s="135"/>
      <c r="E30" s="135"/>
      <c r="F30" s="135"/>
      <c r="G30" s="135"/>
    </row>
    <row r="31" spans="1:8" x14ac:dyDescent="0.25">
      <c r="D31" s="148" t="s">
        <v>66</v>
      </c>
      <c r="E31" s="148"/>
      <c r="F31" s="148"/>
      <c r="G31" s="148"/>
    </row>
    <row r="32" spans="1:8" ht="10.5" customHeight="1" x14ac:dyDescent="0.25"/>
    <row r="33" spans="3:7" x14ac:dyDescent="0.25">
      <c r="C33" s="23" t="s">
        <v>67</v>
      </c>
      <c r="D33" s="135"/>
      <c r="E33" s="135"/>
      <c r="F33" s="135"/>
      <c r="G33" s="135"/>
    </row>
    <row r="34" spans="3:7" x14ac:dyDescent="0.25">
      <c r="D34" s="148" t="s">
        <v>66</v>
      </c>
      <c r="E34" s="148"/>
      <c r="F34" s="148"/>
      <c r="G34" s="148"/>
    </row>
    <row r="35" spans="3:7" x14ac:dyDescent="0.25">
      <c r="D35" s="25"/>
      <c r="E35" s="25"/>
      <c r="F35" s="25"/>
      <c r="G35" s="25"/>
    </row>
    <row r="36" spans="3:7" x14ac:dyDescent="0.25">
      <c r="C36" s="24" t="s">
        <v>68</v>
      </c>
      <c r="D36" s="135"/>
      <c r="E36" s="135"/>
      <c r="F36" s="135"/>
      <c r="G36" s="135"/>
    </row>
  </sheetData>
  <mergeCells count="21">
    <mergeCell ref="D30:G30"/>
    <mergeCell ref="D31:G31"/>
    <mergeCell ref="D33:G33"/>
    <mergeCell ref="D34:G34"/>
    <mergeCell ref="D36:G36"/>
    <mergeCell ref="A28:C28"/>
    <mergeCell ref="A1:H1"/>
    <mergeCell ref="A3:H3"/>
    <mergeCell ref="A4:H4"/>
    <mergeCell ref="A8:H8"/>
    <mergeCell ref="A17:A18"/>
    <mergeCell ref="B17:B18"/>
    <mergeCell ref="C17:C18"/>
    <mergeCell ref="D17:D18"/>
    <mergeCell ref="E17:G17"/>
    <mergeCell ref="H17:H18"/>
    <mergeCell ref="A23:C23"/>
    <mergeCell ref="A24:C24"/>
    <mergeCell ref="A25:C25"/>
    <mergeCell ref="A26:C26"/>
    <mergeCell ref="A27:C27"/>
  </mergeCells>
  <printOptions horizontalCentered="1"/>
  <pageMargins left="0.31496062992125984" right="0.31496062992125984" top="0.74803149606299213" bottom="0.35433070866141736" header="0.31496062992125984" footer="0.31496062992125984"/>
  <pageSetup paperSize="9"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view="pageBreakPreview" zoomScale="90" zoomScaleNormal="100" zoomScaleSheetLayoutView="90" workbookViewId="0">
      <selection activeCell="A14" sqref="A14"/>
    </sheetView>
  </sheetViews>
  <sheetFormatPr defaultRowHeight="15" x14ac:dyDescent="0.25"/>
  <cols>
    <col min="3" max="3" width="29.85546875" customWidth="1"/>
    <col min="4" max="4" width="11.5703125" customWidth="1"/>
    <col min="5" max="5" width="10.7109375" customWidth="1"/>
    <col min="7" max="7" width="10.28515625" customWidth="1"/>
    <col min="10" max="10" width="11" customWidth="1"/>
    <col min="12" max="12" width="12.140625" customWidth="1"/>
    <col min="15" max="15" width="10.7109375" customWidth="1"/>
    <col min="16" max="16" width="12.5703125" customWidth="1"/>
  </cols>
  <sheetData>
    <row r="1" spans="1:16" ht="15.75" x14ac:dyDescent="0.25">
      <c r="A1" s="132" t="s">
        <v>378</v>
      </c>
      <c r="B1" s="132"/>
      <c r="C1" s="132"/>
      <c r="D1" s="132"/>
      <c r="E1" s="132"/>
      <c r="F1" s="132"/>
      <c r="G1" s="132"/>
      <c r="H1" s="132"/>
      <c r="I1" s="132"/>
      <c r="J1" s="132"/>
      <c r="K1" s="132"/>
      <c r="L1" s="132"/>
      <c r="M1" s="132"/>
      <c r="N1" s="132"/>
      <c r="O1" s="132"/>
      <c r="P1" s="132"/>
    </row>
    <row r="2" spans="1:16" x14ac:dyDescent="0.25">
      <c r="A2" s="1"/>
      <c r="B2" s="1"/>
      <c r="C2" s="1"/>
      <c r="D2" s="1"/>
      <c r="E2" s="1"/>
      <c r="F2" s="1"/>
      <c r="G2" s="1"/>
      <c r="H2" s="1"/>
      <c r="I2" s="1"/>
      <c r="J2" s="1"/>
      <c r="K2" s="1"/>
      <c r="L2" s="1"/>
      <c r="M2" s="1"/>
      <c r="N2" s="1"/>
      <c r="O2" s="1"/>
      <c r="P2" s="1"/>
    </row>
    <row r="3" spans="1:16" ht="15.75" x14ac:dyDescent="0.25">
      <c r="A3" s="157" t="s">
        <v>386</v>
      </c>
      <c r="B3" s="157"/>
      <c r="C3" s="157"/>
      <c r="D3" s="157"/>
      <c r="E3" s="157"/>
      <c r="F3" s="157"/>
      <c r="G3" s="157"/>
      <c r="H3" s="157"/>
      <c r="I3" s="157"/>
      <c r="J3" s="157"/>
      <c r="K3" s="157"/>
      <c r="L3" s="157"/>
      <c r="M3" s="157"/>
      <c r="N3" s="157"/>
      <c r="O3" s="157"/>
      <c r="P3" s="157"/>
    </row>
    <row r="4" spans="1:16" x14ac:dyDescent="0.25">
      <c r="A4" s="154" t="s">
        <v>15</v>
      </c>
      <c r="B4" s="154"/>
      <c r="C4" s="154"/>
      <c r="D4" s="154"/>
      <c r="E4" s="154"/>
      <c r="F4" s="154"/>
      <c r="G4" s="154"/>
      <c r="H4" s="154"/>
      <c r="I4" s="154"/>
      <c r="J4" s="154"/>
      <c r="K4" s="154"/>
      <c r="L4" s="154"/>
      <c r="M4" s="154"/>
      <c r="N4" s="154"/>
      <c r="O4" s="154"/>
      <c r="P4" s="154"/>
    </row>
    <row r="5" spans="1:16" x14ac:dyDescent="0.25">
      <c r="A5" s="2"/>
      <c r="B5" s="2"/>
      <c r="C5" s="2"/>
      <c r="D5" s="2"/>
      <c r="E5" s="2"/>
      <c r="F5" s="2"/>
      <c r="G5" s="2"/>
      <c r="H5" s="2"/>
      <c r="I5" s="2"/>
      <c r="J5" s="2"/>
      <c r="K5" s="2"/>
      <c r="L5" s="2"/>
      <c r="M5" s="2"/>
      <c r="N5" s="2"/>
      <c r="O5" s="2"/>
      <c r="P5" s="2"/>
    </row>
    <row r="6" spans="1:16" x14ac:dyDescent="0.25">
      <c r="A6" s="2" t="s">
        <v>372</v>
      </c>
      <c r="B6" s="2"/>
      <c r="C6" s="2"/>
      <c r="D6" s="2"/>
      <c r="E6" s="2"/>
      <c r="F6" s="2"/>
      <c r="G6" s="2"/>
      <c r="H6" s="2"/>
      <c r="I6" s="2"/>
      <c r="J6" s="2"/>
      <c r="K6" s="2"/>
      <c r="L6" s="2"/>
      <c r="M6" s="2"/>
      <c r="N6" s="2"/>
      <c r="O6" s="2"/>
      <c r="P6" s="2"/>
    </row>
    <row r="7" spans="1:16" x14ac:dyDescent="0.25">
      <c r="A7" s="2" t="s">
        <v>366</v>
      </c>
      <c r="B7" s="2"/>
      <c r="C7" s="2"/>
      <c r="D7" s="2"/>
      <c r="E7" s="2"/>
      <c r="F7" s="2"/>
      <c r="G7" s="2"/>
      <c r="H7" s="2"/>
      <c r="I7" s="2"/>
      <c r="J7" s="2"/>
      <c r="K7" s="2"/>
      <c r="L7" s="2"/>
      <c r="M7" s="2"/>
      <c r="N7" s="2"/>
      <c r="O7" s="2"/>
      <c r="P7" s="2"/>
    </row>
    <row r="8" spans="1:16" x14ac:dyDescent="0.25">
      <c r="A8" s="2" t="s">
        <v>300</v>
      </c>
      <c r="B8" s="2"/>
      <c r="C8" s="2"/>
      <c r="D8" s="2"/>
      <c r="E8" s="2"/>
      <c r="F8" s="2"/>
      <c r="G8" s="2"/>
      <c r="H8" s="2"/>
      <c r="I8" s="2"/>
      <c r="J8" s="2"/>
      <c r="K8" s="2"/>
      <c r="L8" s="2"/>
      <c r="M8" s="2"/>
      <c r="N8" s="2"/>
      <c r="O8" s="2"/>
      <c r="P8" s="2"/>
    </row>
    <row r="9" spans="1:16" x14ac:dyDescent="0.25">
      <c r="A9" s="49" t="s">
        <v>643</v>
      </c>
      <c r="B9" s="2"/>
      <c r="C9" s="2"/>
      <c r="D9" s="2"/>
      <c r="E9" s="2"/>
      <c r="F9" s="2"/>
      <c r="G9" s="2"/>
      <c r="H9" s="2"/>
      <c r="I9" s="2"/>
      <c r="J9" s="2"/>
      <c r="K9" s="2"/>
      <c r="L9" s="2"/>
      <c r="M9" s="2"/>
      <c r="N9" s="2"/>
      <c r="O9" s="2"/>
      <c r="P9" s="2"/>
    </row>
    <row r="10" spans="1:16" x14ac:dyDescent="0.25">
      <c r="A10" s="2" t="s">
        <v>18</v>
      </c>
      <c r="B10" s="2"/>
      <c r="C10" s="2"/>
      <c r="D10" s="2"/>
      <c r="E10" s="2"/>
      <c r="F10" s="2"/>
      <c r="G10" s="2"/>
      <c r="H10" s="2"/>
      <c r="I10" s="2"/>
      <c r="J10" s="2"/>
      <c r="K10" s="2"/>
      <c r="L10" s="2"/>
      <c r="M10" s="2"/>
      <c r="N10" s="2"/>
      <c r="O10" s="2"/>
      <c r="P10" s="2"/>
    </row>
    <row r="11" spans="1:16" x14ac:dyDescent="0.25">
      <c r="A11" s="2"/>
      <c r="B11" s="2"/>
      <c r="C11" s="2"/>
      <c r="D11" s="2"/>
      <c r="E11" s="2"/>
      <c r="F11" s="2"/>
      <c r="G11" s="2"/>
      <c r="H11" s="2"/>
      <c r="I11" s="2"/>
      <c r="J11" s="2"/>
      <c r="K11" s="2"/>
      <c r="L11" s="158" t="s">
        <v>20</v>
      </c>
      <c r="M11" s="158"/>
      <c r="N11" s="159"/>
      <c r="O11" s="159"/>
      <c r="P11" s="3" t="s">
        <v>19</v>
      </c>
    </row>
    <row r="12" spans="1:16" x14ac:dyDescent="0.25">
      <c r="A12" s="2"/>
      <c r="B12" s="2"/>
      <c r="C12" s="2"/>
      <c r="D12" s="2"/>
      <c r="E12" s="2"/>
      <c r="F12" s="2"/>
      <c r="G12" s="2"/>
      <c r="H12" s="2"/>
      <c r="I12" s="2"/>
      <c r="J12" s="2"/>
      <c r="K12" s="2"/>
      <c r="L12" s="45"/>
      <c r="M12" s="45"/>
      <c r="N12" s="5"/>
      <c r="O12" s="5"/>
      <c r="P12" s="3"/>
    </row>
    <row r="13" spans="1:16" x14ac:dyDescent="0.25">
      <c r="A13" s="2"/>
      <c r="B13" s="2"/>
      <c r="C13" s="2"/>
      <c r="D13" s="2"/>
      <c r="E13" s="2"/>
      <c r="F13" s="2"/>
      <c r="G13" s="2"/>
      <c r="H13" s="2"/>
      <c r="I13" s="2"/>
      <c r="J13" s="2"/>
      <c r="K13" s="2"/>
      <c r="L13" s="45"/>
      <c r="M13" s="45"/>
      <c r="N13" s="5"/>
      <c r="O13" s="5"/>
      <c r="P13" s="45" t="s">
        <v>21</v>
      </c>
    </row>
    <row r="14" spans="1:16" x14ac:dyDescent="0.25">
      <c r="A14" s="2"/>
      <c r="B14" s="2"/>
      <c r="C14" s="2"/>
      <c r="D14" s="2"/>
      <c r="E14" s="2"/>
      <c r="F14" s="2"/>
      <c r="G14" s="2"/>
      <c r="H14" s="2"/>
      <c r="I14" s="2"/>
      <c r="J14" s="2"/>
      <c r="K14" s="2"/>
      <c r="L14" s="2"/>
      <c r="M14" s="2"/>
      <c r="N14" s="2"/>
      <c r="O14" s="2"/>
      <c r="P14" s="2"/>
    </row>
    <row r="15" spans="1:16" x14ac:dyDescent="0.25">
      <c r="A15" s="172" t="s">
        <v>0</v>
      </c>
      <c r="B15" s="172" t="s">
        <v>1</v>
      </c>
      <c r="C15" s="172" t="s">
        <v>2</v>
      </c>
      <c r="D15" s="172" t="s">
        <v>3</v>
      </c>
      <c r="E15" s="172" t="s">
        <v>4</v>
      </c>
      <c r="F15" s="171" t="s">
        <v>5</v>
      </c>
      <c r="G15" s="171"/>
      <c r="H15" s="171"/>
      <c r="I15" s="171"/>
      <c r="J15" s="171"/>
      <c r="K15" s="171"/>
      <c r="L15" s="171" t="s">
        <v>12</v>
      </c>
      <c r="M15" s="171"/>
      <c r="N15" s="171"/>
      <c r="O15" s="171"/>
      <c r="P15" s="171"/>
    </row>
    <row r="16" spans="1:16" ht="51" x14ac:dyDescent="0.25">
      <c r="A16" s="172"/>
      <c r="B16" s="172"/>
      <c r="C16" s="172"/>
      <c r="D16" s="172"/>
      <c r="E16" s="172"/>
      <c r="F16" s="43" t="s">
        <v>6</v>
      </c>
      <c r="G16" s="43" t="s">
        <v>7</v>
      </c>
      <c r="H16" s="43" t="s">
        <v>8</v>
      </c>
      <c r="I16" s="43" t="s">
        <v>9</v>
      </c>
      <c r="J16" s="43" t="s">
        <v>10</v>
      </c>
      <c r="K16" s="43" t="s">
        <v>11</v>
      </c>
      <c r="L16" s="43" t="s">
        <v>13</v>
      </c>
      <c r="M16" s="43" t="s">
        <v>8</v>
      </c>
      <c r="N16" s="43" t="s">
        <v>9</v>
      </c>
      <c r="O16" s="43" t="s">
        <v>10</v>
      </c>
      <c r="P16" s="43" t="s">
        <v>14</v>
      </c>
    </row>
    <row r="17" spans="1:16" x14ac:dyDescent="0.25">
      <c r="A17" s="20"/>
      <c r="B17" s="21" t="s">
        <v>61</v>
      </c>
      <c r="C17" s="160" t="s">
        <v>379</v>
      </c>
      <c r="D17" s="160"/>
      <c r="E17" s="160"/>
      <c r="F17" s="160"/>
      <c r="G17" s="160"/>
      <c r="H17" s="160"/>
      <c r="I17" s="160"/>
      <c r="J17" s="160"/>
      <c r="K17" s="160"/>
      <c r="L17" s="160"/>
      <c r="M17" s="160"/>
      <c r="N17" s="160"/>
      <c r="O17" s="160"/>
      <c r="P17" s="161"/>
    </row>
    <row r="18" spans="1:16" ht="38.25" customHeight="1" x14ac:dyDescent="0.25">
      <c r="A18" s="8">
        <v>1</v>
      </c>
      <c r="B18" s="9"/>
      <c r="C18" s="10" t="s">
        <v>441</v>
      </c>
      <c r="D18" s="8" t="s">
        <v>55</v>
      </c>
      <c r="E18" s="11">
        <v>28.1</v>
      </c>
      <c r="F18" s="11"/>
      <c r="G18" s="11"/>
      <c r="H18" s="11">
        <f>ROUND(F18*G18,2)</f>
        <v>0</v>
      </c>
      <c r="I18" s="11"/>
      <c r="J18" s="11"/>
      <c r="K18" s="11">
        <f>SUM(H18:J18)</f>
        <v>0</v>
      </c>
      <c r="L18" s="11">
        <f>ROUND(F18*E18,2)</f>
        <v>0</v>
      </c>
      <c r="M18" s="11">
        <f>ROUND(H18*E18,2)</f>
        <v>0</v>
      </c>
      <c r="N18" s="11">
        <f>ROUND(I18*E18,2)</f>
        <v>0</v>
      </c>
      <c r="O18" s="11">
        <f>ROUND(J18*E18,2)</f>
        <v>0</v>
      </c>
      <c r="P18" s="11">
        <f>SUM(M18:O18)</f>
        <v>0</v>
      </c>
    </row>
    <row r="19" spans="1:16" ht="41.25" customHeight="1" x14ac:dyDescent="0.25">
      <c r="A19" s="12">
        <v>2</v>
      </c>
      <c r="B19" s="13"/>
      <c r="C19" s="14" t="s">
        <v>442</v>
      </c>
      <c r="D19" s="12" t="s">
        <v>55</v>
      </c>
      <c r="E19" s="15">
        <v>34.9</v>
      </c>
      <c r="F19" s="15"/>
      <c r="G19" s="15"/>
      <c r="H19" s="15">
        <f t="shared" ref="H19:H49" si="0">ROUND(F19*G19,2)</f>
        <v>0</v>
      </c>
      <c r="I19" s="15"/>
      <c r="J19" s="15"/>
      <c r="K19" s="15">
        <f t="shared" ref="K19:K49" si="1">SUM(H19:J19)</f>
        <v>0</v>
      </c>
      <c r="L19" s="15">
        <f t="shared" ref="L19:L49" si="2">ROUND(F19*E19,2)</f>
        <v>0</v>
      </c>
      <c r="M19" s="15">
        <f t="shared" ref="M19:M49" si="3">ROUND(H19*E19,2)</f>
        <v>0</v>
      </c>
      <c r="N19" s="15">
        <f t="shared" ref="N19:N49" si="4">ROUND(I19*E19,2)</f>
        <v>0</v>
      </c>
      <c r="O19" s="15">
        <f t="shared" ref="O19:O49" si="5">ROUND(J19*E19,2)</f>
        <v>0</v>
      </c>
      <c r="P19" s="15">
        <f t="shared" ref="P19:P49" si="6">SUM(M19:O19)</f>
        <v>0</v>
      </c>
    </row>
    <row r="20" spans="1:16" ht="39.75" customHeight="1" x14ac:dyDescent="0.25">
      <c r="A20" s="12">
        <v>3</v>
      </c>
      <c r="B20" s="13"/>
      <c r="C20" s="14" t="s">
        <v>443</v>
      </c>
      <c r="D20" s="12" t="s">
        <v>55</v>
      </c>
      <c r="E20" s="15">
        <v>166.3</v>
      </c>
      <c r="F20" s="15"/>
      <c r="G20" s="15"/>
      <c r="H20" s="15">
        <f t="shared" si="0"/>
        <v>0</v>
      </c>
      <c r="I20" s="15"/>
      <c r="J20" s="15"/>
      <c r="K20" s="15">
        <f t="shared" si="1"/>
        <v>0</v>
      </c>
      <c r="L20" s="15">
        <f t="shared" si="2"/>
        <v>0</v>
      </c>
      <c r="M20" s="15">
        <f t="shared" si="3"/>
        <v>0</v>
      </c>
      <c r="N20" s="15">
        <f t="shared" si="4"/>
        <v>0</v>
      </c>
      <c r="O20" s="15">
        <f t="shared" si="5"/>
        <v>0</v>
      </c>
      <c r="P20" s="15">
        <f t="shared" si="6"/>
        <v>0</v>
      </c>
    </row>
    <row r="21" spans="1:16" ht="39.75" customHeight="1" x14ac:dyDescent="0.25">
      <c r="A21" s="12">
        <v>4</v>
      </c>
      <c r="B21" s="13"/>
      <c r="C21" s="14" t="s">
        <v>444</v>
      </c>
      <c r="D21" s="12" t="s">
        <v>55</v>
      </c>
      <c r="E21" s="15">
        <v>36.299999999999997</v>
      </c>
      <c r="F21" s="15"/>
      <c r="G21" s="15"/>
      <c r="H21" s="15">
        <f t="shared" si="0"/>
        <v>0</v>
      </c>
      <c r="I21" s="15"/>
      <c r="J21" s="15"/>
      <c r="K21" s="15">
        <f t="shared" si="1"/>
        <v>0</v>
      </c>
      <c r="L21" s="15">
        <f t="shared" si="2"/>
        <v>0</v>
      </c>
      <c r="M21" s="15">
        <f t="shared" si="3"/>
        <v>0</v>
      </c>
      <c r="N21" s="15">
        <f t="shared" si="4"/>
        <v>0</v>
      </c>
      <c r="O21" s="15">
        <f t="shared" si="5"/>
        <v>0</v>
      </c>
      <c r="P21" s="15">
        <f t="shared" si="6"/>
        <v>0</v>
      </c>
    </row>
    <row r="22" spans="1:16" ht="39.75" customHeight="1" x14ac:dyDescent="0.25">
      <c r="A22" s="12">
        <v>5</v>
      </c>
      <c r="B22" s="13"/>
      <c r="C22" s="14" t="s">
        <v>445</v>
      </c>
      <c r="D22" s="12" t="s">
        <v>55</v>
      </c>
      <c r="E22" s="15">
        <v>30.6</v>
      </c>
      <c r="F22" s="15"/>
      <c r="G22" s="15"/>
      <c r="H22" s="15">
        <f t="shared" si="0"/>
        <v>0</v>
      </c>
      <c r="I22" s="15"/>
      <c r="J22" s="15"/>
      <c r="K22" s="15">
        <f t="shared" si="1"/>
        <v>0</v>
      </c>
      <c r="L22" s="15">
        <f t="shared" si="2"/>
        <v>0</v>
      </c>
      <c r="M22" s="15">
        <f t="shared" si="3"/>
        <v>0</v>
      </c>
      <c r="N22" s="15">
        <f t="shared" si="4"/>
        <v>0</v>
      </c>
      <c r="O22" s="15">
        <f t="shared" si="5"/>
        <v>0</v>
      </c>
      <c r="P22" s="15">
        <f t="shared" si="6"/>
        <v>0</v>
      </c>
    </row>
    <row r="23" spans="1:16" ht="44.25" customHeight="1" x14ac:dyDescent="0.25">
      <c r="A23" s="12">
        <v>6</v>
      </c>
      <c r="B23" s="13"/>
      <c r="C23" s="14" t="s">
        <v>446</v>
      </c>
      <c r="D23" s="12" t="s">
        <v>55</v>
      </c>
      <c r="E23" s="15">
        <v>85.9</v>
      </c>
      <c r="F23" s="15"/>
      <c r="G23" s="15"/>
      <c r="H23" s="15">
        <f t="shared" si="0"/>
        <v>0</v>
      </c>
      <c r="I23" s="15"/>
      <c r="J23" s="15"/>
      <c r="K23" s="15">
        <f t="shared" si="1"/>
        <v>0</v>
      </c>
      <c r="L23" s="15">
        <f t="shared" si="2"/>
        <v>0</v>
      </c>
      <c r="M23" s="15">
        <f t="shared" si="3"/>
        <v>0</v>
      </c>
      <c r="N23" s="15">
        <f t="shared" si="4"/>
        <v>0</v>
      </c>
      <c r="O23" s="15">
        <f t="shared" si="5"/>
        <v>0</v>
      </c>
      <c r="P23" s="15">
        <f t="shared" si="6"/>
        <v>0</v>
      </c>
    </row>
    <row r="24" spans="1:16" ht="38.25" x14ac:dyDescent="0.25">
      <c r="A24" s="12">
        <v>7</v>
      </c>
      <c r="B24" s="13"/>
      <c r="C24" s="14" t="s">
        <v>447</v>
      </c>
      <c r="D24" s="12" t="s">
        <v>55</v>
      </c>
      <c r="E24" s="15">
        <v>7.3</v>
      </c>
      <c r="F24" s="15"/>
      <c r="G24" s="15"/>
      <c r="H24" s="15">
        <f t="shared" si="0"/>
        <v>0</v>
      </c>
      <c r="I24" s="15"/>
      <c r="J24" s="15"/>
      <c r="K24" s="15">
        <f t="shared" si="1"/>
        <v>0</v>
      </c>
      <c r="L24" s="15">
        <f t="shared" si="2"/>
        <v>0</v>
      </c>
      <c r="M24" s="15">
        <f t="shared" si="3"/>
        <v>0</v>
      </c>
      <c r="N24" s="15">
        <f t="shared" si="4"/>
        <v>0</v>
      </c>
      <c r="O24" s="15">
        <f t="shared" si="5"/>
        <v>0</v>
      </c>
      <c r="P24" s="15">
        <f t="shared" si="6"/>
        <v>0</v>
      </c>
    </row>
    <row r="25" spans="1:16" ht="24" customHeight="1" x14ac:dyDescent="0.25">
      <c r="A25" s="12">
        <v>8</v>
      </c>
      <c r="B25" s="13"/>
      <c r="C25" s="14" t="s">
        <v>448</v>
      </c>
      <c r="D25" s="12" t="s">
        <v>432</v>
      </c>
      <c r="E25" s="15">
        <v>8</v>
      </c>
      <c r="F25" s="15"/>
      <c r="G25" s="15"/>
      <c r="H25" s="15">
        <f t="shared" si="0"/>
        <v>0</v>
      </c>
      <c r="I25" s="15"/>
      <c r="J25" s="15"/>
      <c r="K25" s="15">
        <f t="shared" si="1"/>
        <v>0</v>
      </c>
      <c r="L25" s="15">
        <f t="shared" si="2"/>
        <v>0</v>
      </c>
      <c r="M25" s="15">
        <f t="shared" si="3"/>
        <v>0</v>
      </c>
      <c r="N25" s="15">
        <f t="shared" si="4"/>
        <v>0</v>
      </c>
      <c r="O25" s="15">
        <f t="shared" si="5"/>
        <v>0</v>
      </c>
      <c r="P25" s="15">
        <f t="shared" si="6"/>
        <v>0</v>
      </c>
    </row>
    <row r="26" spans="1:16" ht="18" customHeight="1" x14ac:dyDescent="0.25">
      <c r="A26" s="12">
        <v>9</v>
      </c>
      <c r="B26" s="13"/>
      <c r="C26" s="14" t="s">
        <v>449</v>
      </c>
      <c r="D26" s="12" t="s">
        <v>432</v>
      </c>
      <c r="E26" s="15">
        <v>8</v>
      </c>
      <c r="F26" s="15"/>
      <c r="G26" s="15"/>
      <c r="H26" s="15">
        <f t="shared" si="0"/>
        <v>0</v>
      </c>
      <c r="I26" s="15"/>
      <c r="J26" s="15"/>
      <c r="K26" s="15">
        <f t="shared" si="1"/>
        <v>0</v>
      </c>
      <c r="L26" s="15">
        <f t="shared" si="2"/>
        <v>0</v>
      </c>
      <c r="M26" s="15">
        <f t="shared" si="3"/>
        <v>0</v>
      </c>
      <c r="N26" s="15">
        <f t="shared" si="4"/>
        <v>0</v>
      </c>
      <c r="O26" s="15">
        <f t="shared" si="5"/>
        <v>0</v>
      </c>
      <c r="P26" s="15">
        <f t="shared" si="6"/>
        <v>0</v>
      </c>
    </row>
    <row r="27" spans="1:16" ht="76.5" x14ac:dyDescent="0.25">
      <c r="A27" s="12">
        <v>10</v>
      </c>
      <c r="B27" s="13"/>
      <c r="C27" s="14" t="s">
        <v>450</v>
      </c>
      <c r="D27" s="12" t="s">
        <v>432</v>
      </c>
      <c r="E27" s="15">
        <v>9</v>
      </c>
      <c r="F27" s="15"/>
      <c r="G27" s="15"/>
      <c r="H27" s="15">
        <f t="shared" si="0"/>
        <v>0</v>
      </c>
      <c r="I27" s="15"/>
      <c r="J27" s="15"/>
      <c r="K27" s="15">
        <f t="shared" si="1"/>
        <v>0</v>
      </c>
      <c r="L27" s="15">
        <f t="shared" si="2"/>
        <v>0</v>
      </c>
      <c r="M27" s="15">
        <f t="shared" si="3"/>
        <v>0</v>
      </c>
      <c r="N27" s="15">
        <f t="shared" si="4"/>
        <v>0</v>
      </c>
      <c r="O27" s="15">
        <f t="shared" si="5"/>
        <v>0</v>
      </c>
      <c r="P27" s="15">
        <f t="shared" si="6"/>
        <v>0</v>
      </c>
    </row>
    <row r="28" spans="1:16" ht="24" customHeight="1" x14ac:dyDescent="0.25">
      <c r="A28" s="12">
        <v>11</v>
      </c>
      <c r="B28" s="13"/>
      <c r="C28" s="14" t="s">
        <v>451</v>
      </c>
      <c r="D28" s="12" t="s">
        <v>432</v>
      </c>
      <c r="E28" s="15">
        <v>9</v>
      </c>
      <c r="F28" s="15"/>
      <c r="G28" s="15"/>
      <c r="H28" s="15">
        <f t="shared" si="0"/>
        <v>0</v>
      </c>
      <c r="I28" s="15"/>
      <c r="J28" s="15"/>
      <c r="K28" s="15">
        <f t="shared" si="1"/>
        <v>0</v>
      </c>
      <c r="L28" s="15">
        <f t="shared" si="2"/>
        <v>0</v>
      </c>
      <c r="M28" s="15">
        <f t="shared" si="3"/>
        <v>0</v>
      </c>
      <c r="N28" s="15">
        <f t="shared" si="4"/>
        <v>0</v>
      </c>
      <c r="O28" s="15">
        <f t="shared" si="5"/>
        <v>0</v>
      </c>
      <c r="P28" s="15">
        <f t="shared" si="6"/>
        <v>0</v>
      </c>
    </row>
    <row r="29" spans="1:16" x14ac:dyDescent="0.25">
      <c r="A29" s="12">
        <v>12</v>
      </c>
      <c r="B29" s="13"/>
      <c r="C29" s="14" t="s">
        <v>452</v>
      </c>
      <c r="D29" s="12" t="s">
        <v>432</v>
      </c>
      <c r="E29" s="15">
        <v>7</v>
      </c>
      <c r="F29" s="15"/>
      <c r="G29" s="15"/>
      <c r="H29" s="15">
        <f t="shared" si="0"/>
        <v>0</v>
      </c>
      <c r="I29" s="15"/>
      <c r="J29" s="15"/>
      <c r="K29" s="15">
        <f t="shared" si="1"/>
        <v>0</v>
      </c>
      <c r="L29" s="15">
        <f t="shared" si="2"/>
        <v>0</v>
      </c>
      <c r="M29" s="15">
        <f t="shared" si="3"/>
        <v>0</v>
      </c>
      <c r="N29" s="15">
        <f t="shared" si="4"/>
        <v>0</v>
      </c>
      <c r="O29" s="15">
        <f t="shared" si="5"/>
        <v>0</v>
      </c>
      <c r="P29" s="15">
        <f t="shared" si="6"/>
        <v>0</v>
      </c>
    </row>
    <row r="30" spans="1:16" x14ac:dyDescent="0.25">
      <c r="A30" s="12">
        <v>13</v>
      </c>
      <c r="B30" s="13"/>
      <c r="C30" s="14" t="s">
        <v>453</v>
      </c>
      <c r="D30" s="12" t="s">
        <v>432</v>
      </c>
      <c r="E30" s="15">
        <v>3</v>
      </c>
      <c r="F30" s="15"/>
      <c r="G30" s="15"/>
      <c r="H30" s="15">
        <f t="shared" si="0"/>
        <v>0</v>
      </c>
      <c r="I30" s="15"/>
      <c r="J30" s="15"/>
      <c r="K30" s="15">
        <f t="shared" si="1"/>
        <v>0</v>
      </c>
      <c r="L30" s="15">
        <f t="shared" si="2"/>
        <v>0</v>
      </c>
      <c r="M30" s="15">
        <f t="shared" si="3"/>
        <v>0</v>
      </c>
      <c r="N30" s="15">
        <f t="shared" si="4"/>
        <v>0</v>
      </c>
      <c r="O30" s="15">
        <f t="shared" si="5"/>
        <v>0</v>
      </c>
      <c r="P30" s="15">
        <f t="shared" si="6"/>
        <v>0</v>
      </c>
    </row>
    <row r="31" spans="1:16" ht="25.5" x14ac:dyDescent="0.25">
      <c r="A31" s="12">
        <v>14</v>
      </c>
      <c r="B31" s="13"/>
      <c r="C31" s="14" t="s">
        <v>454</v>
      </c>
      <c r="D31" s="12" t="s">
        <v>432</v>
      </c>
      <c r="E31" s="15">
        <v>1</v>
      </c>
      <c r="F31" s="15"/>
      <c r="G31" s="15"/>
      <c r="H31" s="15">
        <f t="shared" si="0"/>
        <v>0</v>
      </c>
      <c r="I31" s="15"/>
      <c r="J31" s="15"/>
      <c r="K31" s="15">
        <f t="shared" si="1"/>
        <v>0</v>
      </c>
      <c r="L31" s="15">
        <f t="shared" si="2"/>
        <v>0</v>
      </c>
      <c r="M31" s="15">
        <f t="shared" si="3"/>
        <v>0</v>
      </c>
      <c r="N31" s="15">
        <f t="shared" si="4"/>
        <v>0</v>
      </c>
      <c r="O31" s="15">
        <f t="shared" si="5"/>
        <v>0</v>
      </c>
      <c r="P31" s="15">
        <f t="shared" si="6"/>
        <v>0</v>
      </c>
    </row>
    <row r="32" spans="1:16" ht="30.75" customHeight="1" x14ac:dyDescent="0.25">
      <c r="A32" s="12">
        <v>15</v>
      </c>
      <c r="B32" s="13"/>
      <c r="C32" s="14" t="s">
        <v>455</v>
      </c>
      <c r="D32" s="12" t="s">
        <v>432</v>
      </c>
      <c r="E32" s="15">
        <v>1</v>
      </c>
      <c r="F32" s="15"/>
      <c r="G32" s="15"/>
      <c r="H32" s="15">
        <f t="shared" si="0"/>
        <v>0</v>
      </c>
      <c r="I32" s="15"/>
      <c r="J32" s="15"/>
      <c r="K32" s="15">
        <f t="shared" si="1"/>
        <v>0</v>
      </c>
      <c r="L32" s="15">
        <f t="shared" si="2"/>
        <v>0</v>
      </c>
      <c r="M32" s="15">
        <f t="shared" si="3"/>
        <v>0</v>
      </c>
      <c r="N32" s="15">
        <f t="shared" si="4"/>
        <v>0</v>
      </c>
      <c r="O32" s="15">
        <f t="shared" si="5"/>
        <v>0</v>
      </c>
      <c r="P32" s="15">
        <f t="shared" si="6"/>
        <v>0</v>
      </c>
    </row>
    <row r="33" spans="1:16" ht="27" customHeight="1" x14ac:dyDescent="0.25">
      <c r="A33" s="12">
        <v>16</v>
      </c>
      <c r="B33" s="13"/>
      <c r="C33" s="14" t="s">
        <v>456</v>
      </c>
      <c r="D33" s="12" t="s">
        <v>432</v>
      </c>
      <c r="E33" s="15">
        <v>1</v>
      </c>
      <c r="F33" s="15"/>
      <c r="G33" s="15"/>
      <c r="H33" s="15">
        <f t="shared" si="0"/>
        <v>0</v>
      </c>
      <c r="I33" s="15"/>
      <c r="J33" s="15"/>
      <c r="K33" s="15">
        <f t="shared" si="1"/>
        <v>0</v>
      </c>
      <c r="L33" s="15">
        <f t="shared" si="2"/>
        <v>0</v>
      </c>
      <c r="M33" s="15">
        <f t="shared" si="3"/>
        <v>0</v>
      </c>
      <c r="N33" s="15">
        <f t="shared" si="4"/>
        <v>0</v>
      </c>
      <c r="O33" s="15">
        <f t="shared" si="5"/>
        <v>0</v>
      </c>
      <c r="P33" s="15">
        <f t="shared" si="6"/>
        <v>0</v>
      </c>
    </row>
    <row r="34" spans="1:16" ht="16.5" customHeight="1" x14ac:dyDescent="0.25">
      <c r="A34" s="12">
        <v>17</v>
      </c>
      <c r="B34" s="13"/>
      <c r="C34" s="14" t="s">
        <v>457</v>
      </c>
      <c r="D34" s="12" t="s">
        <v>432</v>
      </c>
      <c r="E34" s="15">
        <v>1</v>
      </c>
      <c r="F34" s="15"/>
      <c r="G34" s="15"/>
      <c r="H34" s="15">
        <f t="shared" si="0"/>
        <v>0</v>
      </c>
      <c r="I34" s="15"/>
      <c r="J34" s="15"/>
      <c r="K34" s="15">
        <f t="shared" si="1"/>
        <v>0</v>
      </c>
      <c r="L34" s="15">
        <f t="shared" si="2"/>
        <v>0</v>
      </c>
      <c r="M34" s="15">
        <f t="shared" si="3"/>
        <v>0</v>
      </c>
      <c r="N34" s="15">
        <f t="shared" si="4"/>
        <v>0</v>
      </c>
      <c r="O34" s="15">
        <f t="shared" si="5"/>
        <v>0</v>
      </c>
      <c r="P34" s="15">
        <f t="shared" si="6"/>
        <v>0</v>
      </c>
    </row>
    <row r="35" spans="1:16" ht="54.75" customHeight="1" x14ac:dyDescent="0.25">
      <c r="A35" s="12">
        <v>18</v>
      </c>
      <c r="B35" s="13"/>
      <c r="C35" s="14" t="s">
        <v>458</v>
      </c>
      <c r="D35" s="12" t="s">
        <v>432</v>
      </c>
      <c r="E35" s="15">
        <v>3</v>
      </c>
      <c r="F35" s="15"/>
      <c r="G35" s="15"/>
      <c r="H35" s="15">
        <f t="shared" si="0"/>
        <v>0</v>
      </c>
      <c r="I35" s="15"/>
      <c r="J35" s="15"/>
      <c r="K35" s="15">
        <f t="shared" si="1"/>
        <v>0</v>
      </c>
      <c r="L35" s="15">
        <f t="shared" si="2"/>
        <v>0</v>
      </c>
      <c r="M35" s="15">
        <f t="shared" si="3"/>
        <v>0</v>
      </c>
      <c r="N35" s="15">
        <f t="shared" si="4"/>
        <v>0</v>
      </c>
      <c r="O35" s="15">
        <f t="shared" si="5"/>
        <v>0</v>
      </c>
      <c r="P35" s="15">
        <f t="shared" si="6"/>
        <v>0</v>
      </c>
    </row>
    <row r="36" spans="1:16" ht="19.5" customHeight="1" x14ac:dyDescent="0.25">
      <c r="A36" s="12">
        <v>19</v>
      </c>
      <c r="B36" s="13"/>
      <c r="C36" s="14" t="s">
        <v>459</v>
      </c>
      <c r="D36" s="12" t="s">
        <v>432</v>
      </c>
      <c r="E36" s="15">
        <v>3</v>
      </c>
      <c r="F36" s="15"/>
      <c r="G36" s="15"/>
      <c r="H36" s="15">
        <f t="shared" si="0"/>
        <v>0</v>
      </c>
      <c r="I36" s="15"/>
      <c r="J36" s="15"/>
      <c r="K36" s="15">
        <f t="shared" si="1"/>
        <v>0</v>
      </c>
      <c r="L36" s="15">
        <f t="shared" si="2"/>
        <v>0</v>
      </c>
      <c r="M36" s="15">
        <f t="shared" si="3"/>
        <v>0</v>
      </c>
      <c r="N36" s="15">
        <f t="shared" si="4"/>
        <v>0</v>
      </c>
      <c r="O36" s="15">
        <f t="shared" si="5"/>
        <v>0</v>
      </c>
      <c r="P36" s="15">
        <f t="shared" si="6"/>
        <v>0</v>
      </c>
    </row>
    <row r="37" spans="1:16" ht="18.75" customHeight="1" x14ac:dyDescent="0.25">
      <c r="A37" s="12">
        <v>20</v>
      </c>
      <c r="B37" s="13"/>
      <c r="C37" s="14" t="s">
        <v>460</v>
      </c>
      <c r="D37" s="12" t="s">
        <v>432</v>
      </c>
      <c r="E37" s="15">
        <v>1</v>
      </c>
      <c r="F37" s="15"/>
      <c r="G37" s="15"/>
      <c r="H37" s="15">
        <f t="shared" si="0"/>
        <v>0</v>
      </c>
      <c r="I37" s="15"/>
      <c r="J37" s="15"/>
      <c r="K37" s="15">
        <f t="shared" si="1"/>
        <v>0</v>
      </c>
      <c r="L37" s="15">
        <f t="shared" si="2"/>
        <v>0</v>
      </c>
      <c r="M37" s="15">
        <f t="shared" si="3"/>
        <v>0</v>
      </c>
      <c r="N37" s="15">
        <f t="shared" si="4"/>
        <v>0</v>
      </c>
      <c r="O37" s="15">
        <f t="shared" si="5"/>
        <v>0</v>
      </c>
      <c r="P37" s="15">
        <f t="shared" si="6"/>
        <v>0</v>
      </c>
    </row>
    <row r="38" spans="1:16" ht="19.5" customHeight="1" x14ac:dyDescent="0.25">
      <c r="A38" s="12">
        <v>21</v>
      </c>
      <c r="B38" s="13"/>
      <c r="C38" s="14" t="s">
        <v>461</v>
      </c>
      <c r="D38" s="12" t="s">
        <v>432</v>
      </c>
      <c r="E38" s="15">
        <v>3</v>
      </c>
      <c r="F38" s="15"/>
      <c r="G38" s="15"/>
      <c r="H38" s="15">
        <f t="shared" si="0"/>
        <v>0</v>
      </c>
      <c r="I38" s="15"/>
      <c r="J38" s="15"/>
      <c r="K38" s="15">
        <f t="shared" si="1"/>
        <v>0</v>
      </c>
      <c r="L38" s="15">
        <f t="shared" si="2"/>
        <v>0</v>
      </c>
      <c r="M38" s="15">
        <f t="shared" si="3"/>
        <v>0</v>
      </c>
      <c r="N38" s="15">
        <f t="shared" si="4"/>
        <v>0</v>
      </c>
      <c r="O38" s="15">
        <f t="shared" si="5"/>
        <v>0</v>
      </c>
      <c r="P38" s="15">
        <f t="shared" si="6"/>
        <v>0</v>
      </c>
    </row>
    <row r="39" spans="1:16" x14ac:dyDescent="0.25">
      <c r="A39" s="12">
        <v>22</v>
      </c>
      <c r="B39" s="13"/>
      <c r="C39" s="14" t="s">
        <v>462</v>
      </c>
      <c r="D39" s="12" t="s">
        <v>432</v>
      </c>
      <c r="E39" s="15">
        <v>3</v>
      </c>
      <c r="F39" s="15"/>
      <c r="G39" s="15"/>
      <c r="H39" s="15">
        <f t="shared" si="0"/>
        <v>0</v>
      </c>
      <c r="I39" s="15"/>
      <c r="J39" s="15"/>
      <c r="K39" s="15">
        <f t="shared" si="1"/>
        <v>0</v>
      </c>
      <c r="L39" s="15">
        <f t="shared" si="2"/>
        <v>0</v>
      </c>
      <c r="M39" s="15">
        <f t="shared" si="3"/>
        <v>0</v>
      </c>
      <c r="N39" s="15">
        <f t="shared" si="4"/>
        <v>0</v>
      </c>
      <c r="O39" s="15">
        <f t="shared" si="5"/>
        <v>0</v>
      </c>
      <c r="P39" s="15">
        <f t="shared" si="6"/>
        <v>0</v>
      </c>
    </row>
    <row r="40" spans="1:16" x14ac:dyDescent="0.25">
      <c r="A40" s="12">
        <v>23</v>
      </c>
      <c r="B40" s="13"/>
      <c r="C40" s="14" t="s">
        <v>463</v>
      </c>
      <c r="D40" s="12" t="s">
        <v>432</v>
      </c>
      <c r="E40" s="15">
        <v>1</v>
      </c>
      <c r="F40" s="15"/>
      <c r="G40" s="15"/>
      <c r="H40" s="15">
        <f t="shared" si="0"/>
        <v>0</v>
      </c>
      <c r="I40" s="15"/>
      <c r="J40" s="15"/>
      <c r="K40" s="15">
        <f t="shared" si="1"/>
        <v>0</v>
      </c>
      <c r="L40" s="15">
        <f t="shared" si="2"/>
        <v>0</v>
      </c>
      <c r="M40" s="15">
        <f t="shared" si="3"/>
        <v>0</v>
      </c>
      <c r="N40" s="15">
        <f t="shared" si="4"/>
        <v>0</v>
      </c>
      <c r="O40" s="15">
        <f t="shared" si="5"/>
        <v>0</v>
      </c>
      <c r="P40" s="15">
        <f t="shared" si="6"/>
        <v>0</v>
      </c>
    </row>
    <row r="41" spans="1:16" ht="30.75" customHeight="1" x14ac:dyDescent="0.25">
      <c r="A41" s="12">
        <v>24</v>
      </c>
      <c r="B41" s="13"/>
      <c r="C41" s="14" t="s">
        <v>464</v>
      </c>
      <c r="D41" s="12" t="s">
        <v>432</v>
      </c>
      <c r="E41" s="15">
        <v>2</v>
      </c>
      <c r="F41" s="15"/>
      <c r="G41" s="15"/>
      <c r="H41" s="15">
        <f t="shared" si="0"/>
        <v>0</v>
      </c>
      <c r="I41" s="15"/>
      <c r="J41" s="15"/>
      <c r="K41" s="15">
        <f t="shared" si="1"/>
        <v>0</v>
      </c>
      <c r="L41" s="15">
        <f t="shared" si="2"/>
        <v>0</v>
      </c>
      <c r="M41" s="15">
        <f t="shared" si="3"/>
        <v>0</v>
      </c>
      <c r="N41" s="15">
        <f t="shared" si="4"/>
        <v>0</v>
      </c>
      <c r="O41" s="15">
        <f t="shared" si="5"/>
        <v>0</v>
      </c>
      <c r="P41" s="15">
        <f t="shared" si="6"/>
        <v>0</v>
      </c>
    </row>
    <row r="42" spans="1:16" ht="27.75" customHeight="1" x14ac:dyDescent="0.25">
      <c r="A42" s="12">
        <v>25</v>
      </c>
      <c r="B42" s="13"/>
      <c r="C42" s="14" t="s">
        <v>465</v>
      </c>
      <c r="D42" s="12" t="s">
        <v>432</v>
      </c>
      <c r="E42" s="15">
        <v>7</v>
      </c>
      <c r="F42" s="15"/>
      <c r="G42" s="15"/>
      <c r="H42" s="15">
        <f t="shared" si="0"/>
        <v>0</v>
      </c>
      <c r="I42" s="15"/>
      <c r="J42" s="15"/>
      <c r="K42" s="15">
        <f t="shared" si="1"/>
        <v>0</v>
      </c>
      <c r="L42" s="15">
        <f t="shared" si="2"/>
        <v>0</v>
      </c>
      <c r="M42" s="15">
        <f t="shared" si="3"/>
        <v>0</v>
      </c>
      <c r="N42" s="15">
        <f t="shared" si="4"/>
        <v>0</v>
      </c>
      <c r="O42" s="15">
        <f t="shared" si="5"/>
        <v>0</v>
      </c>
      <c r="P42" s="15">
        <f t="shared" si="6"/>
        <v>0</v>
      </c>
    </row>
    <row r="43" spans="1:16" ht="27.75" customHeight="1" x14ac:dyDescent="0.25">
      <c r="A43" s="12">
        <v>26</v>
      </c>
      <c r="B43" s="13"/>
      <c r="C43" s="14" t="s">
        <v>466</v>
      </c>
      <c r="D43" s="12" t="s">
        <v>432</v>
      </c>
      <c r="E43" s="15">
        <v>1</v>
      </c>
      <c r="F43" s="15"/>
      <c r="G43" s="15"/>
      <c r="H43" s="15">
        <f t="shared" si="0"/>
        <v>0</v>
      </c>
      <c r="I43" s="15"/>
      <c r="J43" s="15"/>
      <c r="K43" s="15">
        <f t="shared" si="1"/>
        <v>0</v>
      </c>
      <c r="L43" s="15">
        <f t="shared" si="2"/>
        <v>0</v>
      </c>
      <c r="M43" s="15">
        <f t="shared" si="3"/>
        <v>0</v>
      </c>
      <c r="N43" s="15">
        <f t="shared" si="4"/>
        <v>0</v>
      </c>
      <c r="O43" s="15">
        <f t="shared" si="5"/>
        <v>0</v>
      </c>
      <c r="P43" s="15">
        <f t="shared" si="6"/>
        <v>0</v>
      </c>
    </row>
    <row r="44" spans="1:16" ht="24.75" customHeight="1" x14ac:dyDescent="0.25">
      <c r="A44" s="12">
        <v>27</v>
      </c>
      <c r="B44" s="13"/>
      <c r="C44" s="14" t="s">
        <v>467</v>
      </c>
      <c r="D44" s="12" t="s">
        <v>432</v>
      </c>
      <c r="E44" s="15">
        <v>3</v>
      </c>
      <c r="F44" s="15"/>
      <c r="G44" s="15"/>
      <c r="H44" s="15">
        <f t="shared" si="0"/>
        <v>0</v>
      </c>
      <c r="I44" s="15"/>
      <c r="J44" s="15"/>
      <c r="K44" s="15">
        <f t="shared" si="1"/>
        <v>0</v>
      </c>
      <c r="L44" s="15">
        <f t="shared" si="2"/>
        <v>0</v>
      </c>
      <c r="M44" s="15">
        <f t="shared" si="3"/>
        <v>0</v>
      </c>
      <c r="N44" s="15">
        <f t="shared" si="4"/>
        <v>0</v>
      </c>
      <c r="O44" s="15">
        <f t="shared" si="5"/>
        <v>0</v>
      </c>
      <c r="P44" s="15">
        <f t="shared" si="6"/>
        <v>0</v>
      </c>
    </row>
    <row r="45" spans="1:16" x14ac:dyDescent="0.25">
      <c r="A45" s="12">
        <v>28</v>
      </c>
      <c r="B45" s="13"/>
      <c r="C45" s="14" t="s">
        <v>449</v>
      </c>
      <c r="D45" s="12" t="s">
        <v>432</v>
      </c>
      <c r="E45" s="15">
        <v>3</v>
      </c>
      <c r="F45" s="15"/>
      <c r="G45" s="15"/>
      <c r="H45" s="15">
        <f t="shared" si="0"/>
        <v>0</v>
      </c>
      <c r="I45" s="15"/>
      <c r="J45" s="15"/>
      <c r="K45" s="15">
        <f t="shared" si="1"/>
        <v>0</v>
      </c>
      <c r="L45" s="15">
        <f t="shared" si="2"/>
        <v>0</v>
      </c>
      <c r="M45" s="15">
        <f t="shared" si="3"/>
        <v>0</v>
      </c>
      <c r="N45" s="15">
        <f t="shared" si="4"/>
        <v>0</v>
      </c>
      <c r="O45" s="15">
        <f t="shared" si="5"/>
        <v>0</v>
      </c>
      <c r="P45" s="15">
        <f t="shared" si="6"/>
        <v>0</v>
      </c>
    </row>
    <row r="46" spans="1:16" ht="76.5" x14ac:dyDescent="0.25">
      <c r="A46" s="12">
        <v>29</v>
      </c>
      <c r="B46" s="13"/>
      <c r="C46" s="14" t="s">
        <v>450</v>
      </c>
      <c r="D46" s="12" t="s">
        <v>432</v>
      </c>
      <c r="E46" s="15">
        <v>8</v>
      </c>
      <c r="F46" s="15"/>
      <c r="G46" s="15"/>
      <c r="H46" s="15">
        <f t="shared" si="0"/>
        <v>0</v>
      </c>
      <c r="I46" s="15"/>
      <c r="J46" s="15"/>
      <c r="K46" s="15">
        <f t="shared" si="1"/>
        <v>0</v>
      </c>
      <c r="L46" s="15">
        <f t="shared" si="2"/>
        <v>0</v>
      </c>
      <c r="M46" s="15">
        <f t="shared" si="3"/>
        <v>0</v>
      </c>
      <c r="N46" s="15">
        <f t="shared" si="4"/>
        <v>0</v>
      </c>
      <c r="O46" s="15">
        <f t="shared" si="5"/>
        <v>0</v>
      </c>
      <c r="P46" s="15">
        <f t="shared" si="6"/>
        <v>0</v>
      </c>
    </row>
    <row r="47" spans="1:16" ht="24" customHeight="1" x14ac:dyDescent="0.25">
      <c r="A47" s="12">
        <v>30</v>
      </c>
      <c r="B47" s="52"/>
      <c r="C47" s="53" t="s">
        <v>451</v>
      </c>
      <c r="D47" s="54" t="s">
        <v>432</v>
      </c>
      <c r="E47" s="55">
        <v>8</v>
      </c>
      <c r="F47" s="55"/>
      <c r="G47" s="55"/>
      <c r="H47" s="55">
        <f t="shared" si="0"/>
        <v>0</v>
      </c>
      <c r="I47" s="55"/>
      <c r="J47" s="55"/>
      <c r="K47" s="55">
        <f t="shared" si="1"/>
        <v>0</v>
      </c>
      <c r="L47" s="55">
        <f t="shared" si="2"/>
        <v>0</v>
      </c>
      <c r="M47" s="55">
        <f t="shared" si="3"/>
        <v>0</v>
      </c>
      <c r="N47" s="55">
        <f t="shared" si="4"/>
        <v>0</v>
      </c>
      <c r="O47" s="55">
        <f t="shared" si="5"/>
        <v>0</v>
      </c>
      <c r="P47" s="55">
        <f t="shared" si="6"/>
        <v>0</v>
      </c>
    </row>
    <row r="48" spans="1:16" ht="38.25" x14ac:dyDescent="0.25">
      <c r="A48" s="12">
        <v>31</v>
      </c>
      <c r="B48" s="13"/>
      <c r="C48" s="14" t="s">
        <v>468</v>
      </c>
      <c r="D48" s="12" t="s">
        <v>425</v>
      </c>
      <c r="E48" s="15">
        <v>1</v>
      </c>
      <c r="F48" s="15"/>
      <c r="G48" s="15"/>
      <c r="H48" s="15">
        <f t="shared" si="0"/>
        <v>0</v>
      </c>
      <c r="I48" s="15"/>
      <c r="J48" s="15"/>
      <c r="K48" s="15">
        <f t="shared" si="1"/>
        <v>0</v>
      </c>
      <c r="L48" s="15">
        <f t="shared" si="2"/>
        <v>0</v>
      </c>
      <c r="M48" s="15">
        <f t="shared" si="3"/>
        <v>0</v>
      </c>
      <c r="N48" s="15">
        <f t="shared" si="4"/>
        <v>0</v>
      </c>
      <c r="O48" s="15">
        <f t="shared" si="5"/>
        <v>0</v>
      </c>
      <c r="P48" s="15">
        <f t="shared" si="6"/>
        <v>0</v>
      </c>
    </row>
    <row r="49" spans="1:16" ht="25.5" x14ac:dyDescent="0.25">
      <c r="A49" s="12">
        <v>32</v>
      </c>
      <c r="B49" s="13"/>
      <c r="C49" s="14" t="s">
        <v>469</v>
      </c>
      <c r="D49" s="12" t="s">
        <v>57</v>
      </c>
      <c r="E49" s="15">
        <v>8</v>
      </c>
      <c r="F49" s="15"/>
      <c r="G49" s="15"/>
      <c r="H49" s="15">
        <f t="shared" si="0"/>
        <v>0</v>
      </c>
      <c r="I49" s="15"/>
      <c r="J49" s="15"/>
      <c r="K49" s="15">
        <f t="shared" si="1"/>
        <v>0</v>
      </c>
      <c r="L49" s="15">
        <f t="shared" si="2"/>
        <v>0</v>
      </c>
      <c r="M49" s="15">
        <f t="shared" si="3"/>
        <v>0</v>
      </c>
      <c r="N49" s="15">
        <f t="shared" si="4"/>
        <v>0</v>
      </c>
      <c r="O49" s="15">
        <f t="shared" si="5"/>
        <v>0</v>
      </c>
      <c r="P49" s="15">
        <f t="shared" si="6"/>
        <v>0</v>
      </c>
    </row>
    <row r="50" spans="1:16" ht="77.25" customHeight="1" x14ac:dyDescent="0.25">
      <c r="A50" s="12">
        <v>33</v>
      </c>
      <c r="B50" s="40"/>
      <c r="C50" s="41" t="s">
        <v>470</v>
      </c>
      <c r="D50" s="39" t="s">
        <v>432</v>
      </c>
      <c r="E50" s="42">
        <v>9</v>
      </c>
      <c r="F50" s="15"/>
      <c r="G50" s="15"/>
      <c r="H50" s="15">
        <f t="shared" ref="H50:H75" si="7">ROUND(F50*G50,2)</f>
        <v>0</v>
      </c>
      <c r="I50" s="15"/>
      <c r="J50" s="15"/>
      <c r="K50" s="15">
        <f t="shared" ref="K50:K75" si="8">SUM(H50:J50)</f>
        <v>0</v>
      </c>
      <c r="L50" s="15">
        <f t="shared" ref="L50:L75" si="9">ROUND(F50*E50,2)</f>
        <v>0</v>
      </c>
      <c r="M50" s="15">
        <f t="shared" ref="M50:M75" si="10">ROUND(H50*E50,2)</f>
        <v>0</v>
      </c>
      <c r="N50" s="15">
        <f t="shared" ref="N50:N75" si="11">ROUND(I50*E50,2)</f>
        <v>0</v>
      </c>
      <c r="O50" s="15">
        <f t="shared" ref="O50:O75" si="12">ROUND(J50*E50,2)</f>
        <v>0</v>
      </c>
      <c r="P50" s="15">
        <f t="shared" ref="P50:P75" si="13">SUM(M50:O50)</f>
        <v>0</v>
      </c>
    </row>
    <row r="51" spans="1:16" ht="89.25" x14ac:dyDescent="0.25">
      <c r="A51" s="12">
        <v>34</v>
      </c>
      <c r="B51" s="40"/>
      <c r="C51" s="41" t="s">
        <v>471</v>
      </c>
      <c r="D51" s="39" t="s">
        <v>432</v>
      </c>
      <c r="E51" s="42">
        <v>27</v>
      </c>
      <c r="F51" s="15"/>
      <c r="G51" s="15"/>
      <c r="H51" s="15">
        <f t="shared" si="7"/>
        <v>0</v>
      </c>
      <c r="I51" s="15"/>
      <c r="J51" s="15"/>
      <c r="K51" s="15">
        <f t="shared" si="8"/>
        <v>0</v>
      </c>
      <c r="L51" s="15">
        <f t="shared" si="9"/>
        <v>0</v>
      </c>
      <c r="M51" s="15">
        <f t="shared" si="10"/>
        <v>0</v>
      </c>
      <c r="N51" s="15">
        <f t="shared" si="11"/>
        <v>0</v>
      </c>
      <c r="O51" s="15">
        <f t="shared" si="12"/>
        <v>0</v>
      </c>
      <c r="P51" s="15">
        <f t="shared" si="13"/>
        <v>0</v>
      </c>
    </row>
    <row r="52" spans="1:16" ht="51" x14ac:dyDescent="0.25">
      <c r="A52" s="12">
        <v>35</v>
      </c>
      <c r="B52" s="40"/>
      <c r="C52" s="41" t="s">
        <v>472</v>
      </c>
      <c r="D52" s="39" t="s">
        <v>55</v>
      </c>
      <c r="E52" s="42">
        <v>10.5</v>
      </c>
      <c r="F52" s="15"/>
      <c r="G52" s="15"/>
      <c r="H52" s="15">
        <f t="shared" si="7"/>
        <v>0</v>
      </c>
      <c r="I52" s="15"/>
      <c r="J52" s="15"/>
      <c r="K52" s="15">
        <f t="shared" si="8"/>
        <v>0</v>
      </c>
      <c r="L52" s="15">
        <f t="shared" si="9"/>
        <v>0</v>
      </c>
      <c r="M52" s="15">
        <f t="shared" si="10"/>
        <v>0</v>
      </c>
      <c r="N52" s="15">
        <f t="shared" si="11"/>
        <v>0</v>
      </c>
      <c r="O52" s="15">
        <f t="shared" si="12"/>
        <v>0</v>
      </c>
      <c r="P52" s="15">
        <f t="shared" si="13"/>
        <v>0</v>
      </c>
    </row>
    <row r="53" spans="1:16" ht="29.25" customHeight="1" x14ac:dyDescent="0.25">
      <c r="A53" s="12">
        <v>36</v>
      </c>
      <c r="B53" s="40"/>
      <c r="C53" s="41" t="s">
        <v>473</v>
      </c>
      <c r="D53" s="39" t="s">
        <v>55</v>
      </c>
      <c r="E53" s="42">
        <v>265</v>
      </c>
      <c r="F53" s="15"/>
      <c r="G53" s="15"/>
      <c r="H53" s="15">
        <f t="shared" si="7"/>
        <v>0</v>
      </c>
      <c r="I53" s="15"/>
      <c r="J53" s="15"/>
      <c r="K53" s="15">
        <f t="shared" si="8"/>
        <v>0</v>
      </c>
      <c r="L53" s="15">
        <f t="shared" si="9"/>
        <v>0</v>
      </c>
      <c r="M53" s="15">
        <f t="shared" si="10"/>
        <v>0</v>
      </c>
      <c r="N53" s="15">
        <f t="shared" si="11"/>
        <v>0</v>
      </c>
      <c r="O53" s="15">
        <f t="shared" si="12"/>
        <v>0</v>
      </c>
      <c r="P53" s="15">
        <f t="shared" si="13"/>
        <v>0</v>
      </c>
    </row>
    <row r="54" spans="1:16" ht="38.25" x14ac:dyDescent="0.25">
      <c r="A54" s="12">
        <v>37</v>
      </c>
      <c r="B54" s="40"/>
      <c r="C54" s="41" t="s">
        <v>474</v>
      </c>
      <c r="D54" s="39" t="s">
        <v>432</v>
      </c>
      <c r="E54" s="42">
        <v>18</v>
      </c>
      <c r="F54" s="15"/>
      <c r="G54" s="15"/>
      <c r="H54" s="15">
        <f t="shared" si="7"/>
        <v>0</v>
      </c>
      <c r="I54" s="15"/>
      <c r="J54" s="15"/>
      <c r="K54" s="15">
        <f t="shared" si="8"/>
        <v>0</v>
      </c>
      <c r="L54" s="15">
        <f t="shared" si="9"/>
        <v>0</v>
      </c>
      <c r="M54" s="15">
        <f t="shared" si="10"/>
        <v>0</v>
      </c>
      <c r="N54" s="15">
        <f t="shared" si="11"/>
        <v>0</v>
      </c>
      <c r="O54" s="15">
        <f t="shared" si="12"/>
        <v>0</v>
      </c>
      <c r="P54" s="15">
        <f t="shared" si="13"/>
        <v>0</v>
      </c>
    </row>
    <row r="55" spans="1:16" ht="64.5" customHeight="1" x14ac:dyDescent="0.25">
      <c r="A55" s="12">
        <v>38</v>
      </c>
      <c r="B55" s="40"/>
      <c r="C55" s="41" t="s">
        <v>475</v>
      </c>
      <c r="D55" s="39" t="s">
        <v>425</v>
      </c>
      <c r="E55" s="42">
        <v>1</v>
      </c>
      <c r="F55" s="15"/>
      <c r="G55" s="15"/>
      <c r="H55" s="15">
        <f t="shared" si="7"/>
        <v>0</v>
      </c>
      <c r="I55" s="15"/>
      <c r="J55" s="15"/>
      <c r="K55" s="15">
        <f t="shared" si="8"/>
        <v>0</v>
      </c>
      <c r="L55" s="15">
        <f t="shared" si="9"/>
        <v>0</v>
      </c>
      <c r="M55" s="15">
        <f t="shared" si="10"/>
        <v>0</v>
      </c>
      <c r="N55" s="15">
        <f t="shared" si="11"/>
        <v>0</v>
      </c>
      <c r="O55" s="15">
        <f t="shared" si="12"/>
        <v>0</v>
      </c>
      <c r="P55" s="15">
        <f t="shared" si="13"/>
        <v>0</v>
      </c>
    </row>
    <row r="56" spans="1:16" ht="51" x14ac:dyDescent="0.25">
      <c r="A56" s="12">
        <v>39</v>
      </c>
      <c r="B56" s="40"/>
      <c r="C56" s="41" t="s">
        <v>476</v>
      </c>
      <c r="D56" s="39" t="s">
        <v>58</v>
      </c>
      <c r="E56" s="42">
        <v>16</v>
      </c>
      <c r="F56" s="15"/>
      <c r="G56" s="15"/>
      <c r="H56" s="15">
        <f t="shared" si="7"/>
        <v>0</v>
      </c>
      <c r="I56" s="15"/>
      <c r="J56" s="15"/>
      <c r="K56" s="15">
        <f t="shared" si="8"/>
        <v>0</v>
      </c>
      <c r="L56" s="15">
        <f t="shared" si="9"/>
        <v>0</v>
      </c>
      <c r="M56" s="15">
        <f t="shared" si="10"/>
        <v>0</v>
      </c>
      <c r="N56" s="15">
        <f t="shared" si="11"/>
        <v>0</v>
      </c>
      <c r="O56" s="15">
        <f t="shared" si="12"/>
        <v>0</v>
      </c>
      <c r="P56" s="15">
        <f t="shared" si="13"/>
        <v>0</v>
      </c>
    </row>
    <row r="57" spans="1:16" ht="25.5" x14ac:dyDescent="0.25">
      <c r="A57" s="12">
        <v>40</v>
      </c>
      <c r="B57" s="40"/>
      <c r="C57" s="41" t="s">
        <v>477</v>
      </c>
      <c r="D57" s="39" t="s">
        <v>55</v>
      </c>
      <c r="E57" s="42">
        <v>389.4</v>
      </c>
      <c r="F57" s="15"/>
      <c r="G57" s="15"/>
      <c r="H57" s="15">
        <f t="shared" si="7"/>
        <v>0</v>
      </c>
      <c r="I57" s="15"/>
      <c r="J57" s="15"/>
      <c r="K57" s="15">
        <f t="shared" si="8"/>
        <v>0</v>
      </c>
      <c r="L57" s="15">
        <f t="shared" si="9"/>
        <v>0</v>
      </c>
      <c r="M57" s="15">
        <f t="shared" si="10"/>
        <v>0</v>
      </c>
      <c r="N57" s="15">
        <f t="shared" si="11"/>
        <v>0</v>
      </c>
      <c r="O57" s="15">
        <f t="shared" si="12"/>
        <v>0</v>
      </c>
      <c r="P57" s="15">
        <f t="shared" si="13"/>
        <v>0</v>
      </c>
    </row>
    <row r="58" spans="1:16" x14ac:dyDescent="0.25">
      <c r="A58" s="12">
        <v>41</v>
      </c>
      <c r="B58" s="40"/>
      <c r="C58" s="41" t="s">
        <v>478</v>
      </c>
      <c r="D58" s="39" t="s">
        <v>55</v>
      </c>
      <c r="E58" s="42">
        <v>389.4</v>
      </c>
      <c r="F58" s="15"/>
      <c r="G58" s="15"/>
      <c r="H58" s="15">
        <f t="shared" si="7"/>
        <v>0</v>
      </c>
      <c r="I58" s="15"/>
      <c r="J58" s="15"/>
      <c r="K58" s="15">
        <f t="shared" si="8"/>
        <v>0</v>
      </c>
      <c r="L58" s="15">
        <f t="shared" si="9"/>
        <v>0</v>
      </c>
      <c r="M58" s="15">
        <f t="shared" si="10"/>
        <v>0</v>
      </c>
      <c r="N58" s="15">
        <f t="shared" si="11"/>
        <v>0</v>
      </c>
      <c r="O58" s="15">
        <f t="shared" si="12"/>
        <v>0</v>
      </c>
      <c r="P58" s="15">
        <f t="shared" si="13"/>
        <v>0</v>
      </c>
    </row>
    <row r="59" spans="1:16" ht="25.5" x14ac:dyDescent="0.25">
      <c r="A59" s="12">
        <v>42</v>
      </c>
      <c r="B59" s="40"/>
      <c r="C59" s="41" t="s">
        <v>479</v>
      </c>
      <c r="D59" s="39" t="s">
        <v>60</v>
      </c>
      <c r="E59" s="42">
        <v>1228</v>
      </c>
      <c r="F59" s="15"/>
      <c r="G59" s="15"/>
      <c r="H59" s="15">
        <f t="shared" si="7"/>
        <v>0</v>
      </c>
      <c r="I59" s="15"/>
      <c r="J59" s="15"/>
      <c r="K59" s="15">
        <f t="shared" si="8"/>
        <v>0</v>
      </c>
      <c r="L59" s="15">
        <f t="shared" si="9"/>
        <v>0</v>
      </c>
      <c r="M59" s="15">
        <f t="shared" si="10"/>
        <v>0</v>
      </c>
      <c r="N59" s="15">
        <f t="shared" si="11"/>
        <v>0</v>
      </c>
      <c r="O59" s="15">
        <f t="shared" si="12"/>
        <v>0</v>
      </c>
      <c r="P59" s="15">
        <f t="shared" si="13"/>
        <v>0</v>
      </c>
    </row>
    <row r="60" spans="1:16" ht="75.75" customHeight="1" x14ac:dyDescent="0.25">
      <c r="A60" s="12">
        <v>43</v>
      </c>
      <c r="B60" s="40"/>
      <c r="C60" s="41" t="s">
        <v>499</v>
      </c>
      <c r="D60" s="39" t="s">
        <v>60</v>
      </c>
      <c r="E60" s="42">
        <v>757</v>
      </c>
      <c r="F60" s="15"/>
      <c r="G60" s="15"/>
      <c r="H60" s="15">
        <f t="shared" si="7"/>
        <v>0</v>
      </c>
      <c r="I60" s="15"/>
      <c r="J60" s="15"/>
      <c r="K60" s="15">
        <f t="shared" si="8"/>
        <v>0</v>
      </c>
      <c r="L60" s="15">
        <f t="shared" si="9"/>
        <v>0</v>
      </c>
      <c r="M60" s="15">
        <f t="shared" si="10"/>
        <v>0</v>
      </c>
      <c r="N60" s="15">
        <f t="shared" si="11"/>
        <v>0</v>
      </c>
      <c r="O60" s="15">
        <f t="shared" si="12"/>
        <v>0</v>
      </c>
      <c r="P60" s="15">
        <f t="shared" si="13"/>
        <v>0</v>
      </c>
    </row>
    <row r="61" spans="1:16" ht="50.25" customHeight="1" x14ac:dyDescent="0.25">
      <c r="A61" s="12">
        <v>44</v>
      </c>
      <c r="B61" s="40"/>
      <c r="C61" s="41" t="s">
        <v>412</v>
      </c>
      <c r="D61" s="39" t="s">
        <v>60</v>
      </c>
      <c r="E61" s="42">
        <v>471</v>
      </c>
      <c r="F61" s="15"/>
      <c r="G61" s="15"/>
      <c r="H61" s="15">
        <f t="shared" si="7"/>
        <v>0</v>
      </c>
      <c r="I61" s="15"/>
      <c r="J61" s="15"/>
      <c r="K61" s="15">
        <f t="shared" si="8"/>
        <v>0</v>
      </c>
      <c r="L61" s="15">
        <f t="shared" si="9"/>
        <v>0</v>
      </c>
      <c r="M61" s="15">
        <f t="shared" si="10"/>
        <v>0</v>
      </c>
      <c r="N61" s="15">
        <f t="shared" si="11"/>
        <v>0</v>
      </c>
      <c r="O61" s="15">
        <f t="shared" si="12"/>
        <v>0</v>
      </c>
      <c r="P61" s="15">
        <f t="shared" si="13"/>
        <v>0</v>
      </c>
    </row>
    <row r="62" spans="1:16" ht="89.25" x14ac:dyDescent="0.25">
      <c r="A62" s="12">
        <v>45</v>
      </c>
      <c r="B62" s="40"/>
      <c r="C62" s="41" t="s">
        <v>52</v>
      </c>
      <c r="D62" s="39" t="s">
        <v>55</v>
      </c>
      <c r="E62" s="42">
        <v>389.4</v>
      </c>
      <c r="F62" s="15"/>
      <c r="G62" s="15"/>
      <c r="H62" s="15">
        <f t="shared" si="7"/>
        <v>0</v>
      </c>
      <c r="I62" s="15"/>
      <c r="J62" s="15"/>
      <c r="K62" s="15">
        <f t="shared" si="8"/>
        <v>0</v>
      </c>
      <c r="L62" s="15">
        <f t="shared" si="9"/>
        <v>0</v>
      </c>
      <c r="M62" s="15">
        <f t="shared" si="10"/>
        <v>0</v>
      </c>
      <c r="N62" s="15">
        <f t="shared" si="11"/>
        <v>0</v>
      </c>
      <c r="O62" s="15">
        <f t="shared" si="12"/>
        <v>0</v>
      </c>
      <c r="P62" s="15">
        <f t="shared" si="13"/>
        <v>0</v>
      </c>
    </row>
    <row r="63" spans="1:16" ht="25.5" x14ac:dyDescent="0.25">
      <c r="A63" s="12">
        <v>46</v>
      </c>
      <c r="B63" s="40"/>
      <c r="C63" s="41" t="s">
        <v>130</v>
      </c>
      <c r="D63" s="39" t="s">
        <v>55</v>
      </c>
      <c r="E63" s="42">
        <v>389.4</v>
      </c>
      <c r="F63" s="15"/>
      <c r="G63" s="15"/>
      <c r="H63" s="15">
        <f t="shared" si="7"/>
        <v>0</v>
      </c>
      <c r="I63" s="15"/>
      <c r="J63" s="15"/>
      <c r="K63" s="15">
        <f t="shared" si="8"/>
        <v>0</v>
      </c>
      <c r="L63" s="15">
        <f t="shared" si="9"/>
        <v>0</v>
      </c>
      <c r="M63" s="15">
        <f t="shared" si="10"/>
        <v>0</v>
      </c>
      <c r="N63" s="15">
        <f t="shared" si="11"/>
        <v>0</v>
      </c>
      <c r="O63" s="15">
        <f t="shared" si="12"/>
        <v>0</v>
      </c>
      <c r="P63" s="15">
        <f t="shared" si="13"/>
        <v>0</v>
      </c>
    </row>
    <row r="64" spans="1:16" ht="81.75" customHeight="1" x14ac:dyDescent="0.25">
      <c r="A64" s="12">
        <v>47</v>
      </c>
      <c r="B64" s="40"/>
      <c r="C64" s="41" t="s">
        <v>413</v>
      </c>
      <c r="D64" s="39" t="s">
        <v>432</v>
      </c>
      <c r="E64" s="42">
        <v>2</v>
      </c>
      <c r="F64" s="15"/>
      <c r="G64" s="15"/>
      <c r="H64" s="15">
        <f t="shared" si="7"/>
        <v>0</v>
      </c>
      <c r="I64" s="15"/>
      <c r="J64" s="15"/>
      <c r="K64" s="15">
        <f t="shared" si="8"/>
        <v>0</v>
      </c>
      <c r="L64" s="15">
        <f t="shared" si="9"/>
        <v>0</v>
      </c>
      <c r="M64" s="15">
        <f t="shared" si="10"/>
        <v>0</v>
      </c>
      <c r="N64" s="15">
        <f t="shared" si="11"/>
        <v>0</v>
      </c>
      <c r="O64" s="15">
        <f t="shared" si="12"/>
        <v>0</v>
      </c>
      <c r="P64" s="15">
        <f t="shared" si="13"/>
        <v>0</v>
      </c>
    </row>
    <row r="65" spans="1:16" ht="82.5" customHeight="1" x14ac:dyDescent="0.25">
      <c r="A65" s="12">
        <v>48</v>
      </c>
      <c r="B65" s="40"/>
      <c r="C65" s="41" t="s">
        <v>414</v>
      </c>
      <c r="D65" s="39" t="s">
        <v>432</v>
      </c>
      <c r="E65" s="42">
        <v>2</v>
      </c>
      <c r="F65" s="15"/>
      <c r="G65" s="15"/>
      <c r="H65" s="15">
        <f t="shared" si="7"/>
        <v>0</v>
      </c>
      <c r="I65" s="15"/>
      <c r="J65" s="15"/>
      <c r="K65" s="15">
        <f t="shared" si="8"/>
        <v>0</v>
      </c>
      <c r="L65" s="15">
        <f t="shared" si="9"/>
        <v>0</v>
      </c>
      <c r="M65" s="15">
        <f t="shared" si="10"/>
        <v>0</v>
      </c>
      <c r="N65" s="15">
        <f t="shared" si="11"/>
        <v>0</v>
      </c>
      <c r="O65" s="15">
        <f t="shared" si="12"/>
        <v>0</v>
      </c>
      <c r="P65" s="15">
        <f t="shared" si="13"/>
        <v>0</v>
      </c>
    </row>
    <row r="66" spans="1:16" ht="71.25" customHeight="1" x14ac:dyDescent="0.25">
      <c r="A66" s="12">
        <v>49</v>
      </c>
      <c r="B66" s="40"/>
      <c r="C66" s="41" t="s">
        <v>415</v>
      </c>
      <c r="D66" s="39" t="s">
        <v>432</v>
      </c>
      <c r="E66" s="42">
        <v>1</v>
      </c>
      <c r="F66" s="15"/>
      <c r="G66" s="15"/>
      <c r="H66" s="15">
        <f t="shared" si="7"/>
        <v>0</v>
      </c>
      <c r="I66" s="15"/>
      <c r="J66" s="15"/>
      <c r="K66" s="15">
        <f t="shared" si="8"/>
        <v>0</v>
      </c>
      <c r="L66" s="15">
        <f t="shared" si="9"/>
        <v>0</v>
      </c>
      <c r="M66" s="15">
        <f t="shared" si="10"/>
        <v>0</v>
      </c>
      <c r="N66" s="15">
        <f t="shared" si="11"/>
        <v>0</v>
      </c>
      <c r="O66" s="15">
        <f t="shared" si="12"/>
        <v>0</v>
      </c>
      <c r="P66" s="15">
        <f t="shared" si="13"/>
        <v>0</v>
      </c>
    </row>
    <row r="67" spans="1:16" ht="44.25" customHeight="1" x14ac:dyDescent="0.25">
      <c r="A67" s="12">
        <v>50</v>
      </c>
      <c r="B67" s="40"/>
      <c r="C67" s="41" t="s">
        <v>416</v>
      </c>
      <c r="D67" s="39" t="s">
        <v>417</v>
      </c>
      <c r="E67" s="42">
        <v>433</v>
      </c>
      <c r="F67" s="15"/>
      <c r="G67" s="15"/>
      <c r="H67" s="15">
        <f t="shared" si="7"/>
        <v>0</v>
      </c>
      <c r="I67" s="15"/>
      <c r="J67" s="15"/>
      <c r="K67" s="15">
        <f t="shared" si="8"/>
        <v>0</v>
      </c>
      <c r="L67" s="15">
        <f t="shared" si="9"/>
        <v>0</v>
      </c>
      <c r="M67" s="15">
        <f t="shared" si="10"/>
        <v>0</v>
      </c>
      <c r="N67" s="15">
        <f t="shared" si="11"/>
        <v>0</v>
      </c>
      <c r="O67" s="15">
        <f t="shared" si="12"/>
        <v>0</v>
      </c>
      <c r="P67" s="15">
        <f t="shared" si="13"/>
        <v>0</v>
      </c>
    </row>
    <row r="68" spans="1:16" ht="40.5" customHeight="1" x14ac:dyDescent="0.25">
      <c r="A68" s="12">
        <v>51</v>
      </c>
      <c r="B68" s="40"/>
      <c r="C68" s="41" t="s">
        <v>418</v>
      </c>
      <c r="D68" s="39" t="s">
        <v>417</v>
      </c>
      <c r="E68" s="42">
        <v>7</v>
      </c>
      <c r="F68" s="15"/>
      <c r="G68" s="15"/>
      <c r="H68" s="15">
        <f t="shared" si="7"/>
        <v>0</v>
      </c>
      <c r="I68" s="15"/>
      <c r="J68" s="15"/>
      <c r="K68" s="15">
        <f t="shared" si="8"/>
        <v>0</v>
      </c>
      <c r="L68" s="15">
        <f t="shared" si="9"/>
        <v>0</v>
      </c>
      <c r="M68" s="15">
        <f t="shared" si="10"/>
        <v>0</v>
      </c>
      <c r="N68" s="15">
        <f t="shared" si="11"/>
        <v>0</v>
      </c>
      <c r="O68" s="15">
        <f t="shared" si="12"/>
        <v>0</v>
      </c>
      <c r="P68" s="15">
        <f t="shared" si="13"/>
        <v>0</v>
      </c>
    </row>
    <row r="69" spans="1:16" ht="43.5" customHeight="1" x14ac:dyDescent="0.25">
      <c r="A69" s="12">
        <v>52</v>
      </c>
      <c r="B69" s="40"/>
      <c r="C69" s="41" t="s">
        <v>419</v>
      </c>
      <c r="D69" s="39" t="s">
        <v>417</v>
      </c>
      <c r="E69" s="42">
        <v>17</v>
      </c>
      <c r="F69" s="15"/>
      <c r="G69" s="15"/>
      <c r="H69" s="15">
        <f t="shared" si="7"/>
        <v>0</v>
      </c>
      <c r="I69" s="15"/>
      <c r="J69" s="15"/>
      <c r="K69" s="15">
        <f t="shared" si="8"/>
        <v>0</v>
      </c>
      <c r="L69" s="15">
        <f t="shared" si="9"/>
        <v>0</v>
      </c>
      <c r="M69" s="15">
        <f t="shared" si="10"/>
        <v>0</v>
      </c>
      <c r="N69" s="15">
        <f t="shared" si="11"/>
        <v>0</v>
      </c>
      <c r="O69" s="15">
        <f t="shared" si="12"/>
        <v>0</v>
      </c>
      <c r="P69" s="15">
        <f t="shared" si="13"/>
        <v>0</v>
      </c>
    </row>
    <row r="70" spans="1:16" ht="33.75" customHeight="1" x14ac:dyDescent="0.25">
      <c r="A70" s="12">
        <v>53</v>
      </c>
      <c r="B70" s="40"/>
      <c r="C70" s="41" t="s">
        <v>121</v>
      </c>
      <c r="D70" s="39" t="s">
        <v>417</v>
      </c>
      <c r="E70" s="42">
        <v>105</v>
      </c>
      <c r="F70" s="15"/>
      <c r="G70" s="15"/>
      <c r="H70" s="15">
        <f t="shared" si="7"/>
        <v>0</v>
      </c>
      <c r="I70" s="15"/>
      <c r="J70" s="15"/>
      <c r="K70" s="15">
        <f t="shared" si="8"/>
        <v>0</v>
      </c>
      <c r="L70" s="15">
        <f t="shared" si="9"/>
        <v>0</v>
      </c>
      <c r="M70" s="15">
        <f t="shared" si="10"/>
        <v>0</v>
      </c>
      <c r="N70" s="15">
        <f t="shared" si="11"/>
        <v>0</v>
      </c>
      <c r="O70" s="15">
        <f t="shared" si="12"/>
        <v>0</v>
      </c>
      <c r="P70" s="15">
        <f t="shared" si="13"/>
        <v>0</v>
      </c>
    </row>
    <row r="71" spans="1:16" ht="57.75" customHeight="1" x14ac:dyDescent="0.25">
      <c r="A71" s="12">
        <v>54</v>
      </c>
      <c r="B71" s="40"/>
      <c r="C71" s="41" t="s">
        <v>420</v>
      </c>
      <c r="D71" s="39" t="s">
        <v>417</v>
      </c>
      <c r="E71" s="42">
        <v>433</v>
      </c>
      <c r="F71" s="15"/>
      <c r="G71" s="15"/>
      <c r="H71" s="15">
        <f t="shared" si="7"/>
        <v>0</v>
      </c>
      <c r="I71" s="15"/>
      <c r="J71" s="15"/>
      <c r="K71" s="15">
        <f t="shared" si="8"/>
        <v>0</v>
      </c>
      <c r="L71" s="15">
        <f t="shared" si="9"/>
        <v>0</v>
      </c>
      <c r="M71" s="15">
        <f t="shared" si="10"/>
        <v>0</v>
      </c>
      <c r="N71" s="15">
        <f t="shared" si="11"/>
        <v>0</v>
      </c>
      <c r="O71" s="15">
        <f t="shared" si="12"/>
        <v>0</v>
      </c>
      <c r="P71" s="15">
        <f t="shared" si="13"/>
        <v>0</v>
      </c>
    </row>
    <row r="72" spans="1:16" ht="46.5" customHeight="1" x14ac:dyDescent="0.25">
      <c r="A72" s="12">
        <v>55</v>
      </c>
      <c r="B72" s="40"/>
      <c r="C72" s="41" t="s">
        <v>421</v>
      </c>
      <c r="D72" s="39" t="s">
        <v>417</v>
      </c>
      <c r="E72" s="42">
        <v>7</v>
      </c>
      <c r="F72" s="15"/>
      <c r="G72" s="15"/>
      <c r="H72" s="15">
        <f t="shared" si="7"/>
        <v>0</v>
      </c>
      <c r="I72" s="15"/>
      <c r="J72" s="15"/>
      <c r="K72" s="15">
        <f t="shared" si="8"/>
        <v>0</v>
      </c>
      <c r="L72" s="15">
        <f t="shared" si="9"/>
        <v>0</v>
      </c>
      <c r="M72" s="15">
        <f t="shared" si="10"/>
        <v>0</v>
      </c>
      <c r="N72" s="15">
        <f t="shared" si="11"/>
        <v>0</v>
      </c>
      <c r="O72" s="15">
        <f t="shared" si="12"/>
        <v>0</v>
      </c>
      <c r="P72" s="15">
        <f t="shared" si="13"/>
        <v>0</v>
      </c>
    </row>
    <row r="73" spans="1:16" ht="44.25" customHeight="1" x14ac:dyDescent="0.25">
      <c r="A73" s="12">
        <v>56</v>
      </c>
      <c r="B73" s="40"/>
      <c r="C73" s="41" t="s">
        <v>422</v>
      </c>
      <c r="D73" s="39" t="s">
        <v>417</v>
      </c>
      <c r="E73" s="42">
        <v>17</v>
      </c>
      <c r="F73" s="15"/>
      <c r="G73" s="15"/>
      <c r="H73" s="15">
        <f t="shared" si="7"/>
        <v>0</v>
      </c>
      <c r="I73" s="15"/>
      <c r="J73" s="15"/>
      <c r="K73" s="15">
        <f t="shared" si="8"/>
        <v>0</v>
      </c>
      <c r="L73" s="15">
        <f t="shared" si="9"/>
        <v>0</v>
      </c>
      <c r="M73" s="15">
        <f t="shared" si="10"/>
        <v>0</v>
      </c>
      <c r="N73" s="15">
        <f t="shared" si="11"/>
        <v>0</v>
      </c>
      <c r="O73" s="15">
        <f t="shared" si="12"/>
        <v>0</v>
      </c>
      <c r="P73" s="15">
        <f t="shared" si="13"/>
        <v>0</v>
      </c>
    </row>
    <row r="74" spans="1:16" ht="55.5" customHeight="1" x14ac:dyDescent="0.25">
      <c r="A74" s="12">
        <v>57</v>
      </c>
      <c r="B74" s="40"/>
      <c r="C74" s="41" t="s">
        <v>423</v>
      </c>
      <c r="D74" s="39" t="s">
        <v>417</v>
      </c>
      <c r="E74" s="42">
        <v>105</v>
      </c>
      <c r="F74" s="15"/>
      <c r="G74" s="15"/>
      <c r="H74" s="15">
        <f t="shared" si="7"/>
        <v>0</v>
      </c>
      <c r="I74" s="15"/>
      <c r="J74" s="15"/>
      <c r="K74" s="15">
        <f t="shared" si="8"/>
        <v>0</v>
      </c>
      <c r="L74" s="15">
        <f t="shared" si="9"/>
        <v>0</v>
      </c>
      <c r="M74" s="15">
        <f t="shared" si="10"/>
        <v>0</v>
      </c>
      <c r="N74" s="15">
        <f t="shared" si="11"/>
        <v>0</v>
      </c>
      <c r="O74" s="15">
        <f t="shared" si="12"/>
        <v>0</v>
      </c>
      <c r="P74" s="15">
        <f t="shared" si="13"/>
        <v>0</v>
      </c>
    </row>
    <row r="75" spans="1:16" x14ac:dyDescent="0.25">
      <c r="A75" s="39">
        <v>58</v>
      </c>
      <c r="B75" s="40"/>
      <c r="C75" s="41" t="s">
        <v>424</v>
      </c>
      <c r="D75" s="39" t="s">
        <v>425</v>
      </c>
      <c r="E75" s="42" t="s">
        <v>426</v>
      </c>
      <c r="F75" s="15"/>
      <c r="G75" s="15"/>
      <c r="H75" s="15">
        <f t="shared" si="7"/>
        <v>0</v>
      </c>
      <c r="I75" s="15"/>
      <c r="J75" s="15"/>
      <c r="K75" s="15">
        <f t="shared" si="8"/>
        <v>0</v>
      </c>
      <c r="L75" s="15">
        <f t="shared" si="9"/>
        <v>0</v>
      </c>
      <c r="M75" s="15">
        <f t="shared" si="10"/>
        <v>0</v>
      </c>
      <c r="N75" s="15">
        <f t="shared" si="11"/>
        <v>0</v>
      </c>
      <c r="O75" s="15">
        <f t="shared" si="12"/>
        <v>0</v>
      </c>
      <c r="P75" s="15">
        <f t="shared" si="13"/>
        <v>0</v>
      </c>
    </row>
    <row r="76" spans="1:16" x14ac:dyDescent="0.25">
      <c r="A76" s="165" t="s">
        <v>62</v>
      </c>
      <c r="B76" s="166"/>
      <c r="C76" s="166"/>
      <c r="D76" s="166"/>
      <c r="E76" s="166"/>
      <c r="F76" s="166"/>
      <c r="G76" s="166"/>
      <c r="H76" s="166"/>
      <c r="I76" s="166"/>
      <c r="J76" s="166"/>
      <c r="K76" s="167"/>
      <c r="L76" s="22"/>
      <c r="M76" s="22"/>
      <c r="N76" s="22"/>
      <c r="O76" s="22"/>
      <c r="P76" s="22"/>
    </row>
    <row r="77" spans="1:16" x14ac:dyDescent="0.25">
      <c r="A77" s="162" t="s">
        <v>63</v>
      </c>
      <c r="B77" s="163"/>
      <c r="C77" s="163"/>
      <c r="D77" s="163"/>
      <c r="E77" s="163"/>
      <c r="F77" s="163"/>
      <c r="G77" s="163"/>
      <c r="H77" s="163"/>
      <c r="I77" s="163"/>
      <c r="J77" s="163"/>
      <c r="K77" s="164"/>
      <c r="L77" s="22"/>
      <c r="M77" s="22"/>
      <c r="N77" s="22"/>
      <c r="O77" s="22"/>
      <c r="P77" s="22"/>
    </row>
    <row r="78" spans="1:16" x14ac:dyDescent="0.25">
      <c r="A78" s="168" t="s">
        <v>64</v>
      </c>
      <c r="B78" s="169"/>
      <c r="C78" s="169"/>
      <c r="D78" s="169"/>
      <c r="E78" s="169"/>
      <c r="F78" s="169"/>
      <c r="G78" s="169"/>
      <c r="H78" s="169"/>
      <c r="I78" s="169"/>
      <c r="J78" s="169"/>
      <c r="K78" s="170"/>
      <c r="L78" s="22"/>
      <c r="M78" s="22"/>
      <c r="N78" s="22"/>
      <c r="O78" s="22"/>
      <c r="P78" s="22"/>
    </row>
    <row r="80" spans="1:16" x14ac:dyDescent="0.25">
      <c r="C80" s="23" t="s">
        <v>65</v>
      </c>
      <c r="D80" s="135"/>
      <c r="E80" s="135"/>
      <c r="F80" s="135"/>
      <c r="G80" s="135"/>
    </row>
    <row r="81" spans="3:7" x14ac:dyDescent="0.25">
      <c r="D81" s="148" t="s">
        <v>66</v>
      </c>
      <c r="E81" s="148"/>
      <c r="F81" s="148"/>
      <c r="G81" s="148"/>
    </row>
    <row r="83" spans="3:7" x14ac:dyDescent="0.25">
      <c r="C83" s="23" t="s">
        <v>67</v>
      </c>
      <c r="D83" s="135"/>
      <c r="E83" s="135"/>
      <c r="F83" s="135"/>
      <c r="G83" s="135"/>
    </row>
    <row r="84" spans="3:7" x14ac:dyDescent="0.25">
      <c r="D84" s="148" t="s">
        <v>66</v>
      </c>
      <c r="E84" s="148"/>
      <c r="F84" s="148"/>
      <c r="G84" s="148"/>
    </row>
    <row r="85" spans="3:7" x14ac:dyDescent="0.25">
      <c r="D85" s="44"/>
      <c r="E85" s="44"/>
      <c r="F85" s="44"/>
      <c r="G85" s="44"/>
    </row>
    <row r="86" spans="3:7" x14ac:dyDescent="0.25">
      <c r="C86" s="24" t="s">
        <v>68</v>
      </c>
      <c r="D86" s="135"/>
      <c r="E86" s="135"/>
      <c r="F86" s="135"/>
      <c r="G86" s="135"/>
    </row>
  </sheetData>
  <mergeCells count="21">
    <mergeCell ref="A78:K78"/>
    <mergeCell ref="A1:P1"/>
    <mergeCell ref="A3:P3"/>
    <mergeCell ref="A4:P4"/>
    <mergeCell ref="L11:M11"/>
    <mergeCell ref="N11:O11"/>
    <mergeCell ref="A15:A16"/>
    <mergeCell ref="B15:B16"/>
    <mergeCell ref="C15:C16"/>
    <mergeCell ref="D15:D16"/>
    <mergeCell ref="E15:E16"/>
    <mergeCell ref="F15:K15"/>
    <mergeCell ref="L15:P15"/>
    <mergeCell ref="C17:P17"/>
    <mergeCell ref="A76:K76"/>
    <mergeCell ref="A77:K77"/>
    <mergeCell ref="D80:G80"/>
    <mergeCell ref="D81:G81"/>
    <mergeCell ref="D83:G83"/>
    <mergeCell ref="D84:G84"/>
    <mergeCell ref="D86:G86"/>
  </mergeCells>
  <printOptions horizontalCentered="1"/>
  <pageMargins left="0.31496062992125984" right="0.31496062992125984" top="0.74803149606299213" bottom="0.55118110236220474" header="0.31496062992125984" footer="0.31496062992125984"/>
  <pageSetup paperSize="9" scale="76" orientation="landscape" r:id="rId1"/>
  <headerFooter>
    <oddFooter>&amp;C&amp;"Arial,Regular"&amp;10&amp;P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view="pageBreakPreview" topLeftCell="A46" zoomScale="90" zoomScaleNormal="100" zoomScaleSheetLayoutView="90" workbookViewId="0">
      <selection activeCell="A14" sqref="A14"/>
    </sheetView>
  </sheetViews>
  <sheetFormatPr defaultRowHeight="15" x14ac:dyDescent="0.25"/>
  <cols>
    <col min="3" max="3" width="29.85546875" customWidth="1"/>
    <col min="4" max="4" width="11.5703125" customWidth="1"/>
    <col min="5" max="5" width="10.7109375" customWidth="1"/>
    <col min="7" max="7" width="10.28515625" customWidth="1"/>
    <col min="10" max="10" width="11" customWidth="1"/>
    <col min="12" max="12" width="12.140625" customWidth="1"/>
    <col min="15" max="15" width="10.7109375" customWidth="1"/>
    <col min="16" max="16" width="12.5703125" customWidth="1"/>
  </cols>
  <sheetData>
    <row r="1" spans="1:16" ht="15.75" x14ac:dyDescent="0.25">
      <c r="A1" s="132" t="s">
        <v>380</v>
      </c>
      <c r="B1" s="132"/>
      <c r="C1" s="132"/>
      <c r="D1" s="132"/>
      <c r="E1" s="132"/>
      <c r="F1" s="132"/>
      <c r="G1" s="132"/>
      <c r="H1" s="132"/>
      <c r="I1" s="132"/>
      <c r="J1" s="132"/>
      <c r="K1" s="132"/>
      <c r="L1" s="132"/>
      <c r="M1" s="132"/>
      <c r="N1" s="132"/>
      <c r="O1" s="132"/>
      <c r="P1" s="132"/>
    </row>
    <row r="2" spans="1:16" x14ac:dyDescent="0.25">
      <c r="A2" s="1"/>
      <c r="B2" s="1"/>
      <c r="C2" s="1"/>
      <c r="D2" s="1"/>
      <c r="E2" s="1"/>
      <c r="F2" s="1"/>
      <c r="G2" s="1"/>
      <c r="H2" s="1"/>
      <c r="I2" s="1"/>
      <c r="J2" s="1"/>
      <c r="K2" s="1"/>
      <c r="L2" s="1"/>
      <c r="M2" s="1"/>
      <c r="N2" s="1"/>
      <c r="O2" s="1"/>
      <c r="P2" s="1"/>
    </row>
    <row r="3" spans="1:16" ht="15.75" x14ac:dyDescent="0.25">
      <c r="A3" s="157" t="s">
        <v>389</v>
      </c>
      <c r="B3" s="157"/>
      <c r="C3" s="157"/>
      <c r="D3" s="157"/>
      <c r="E3" s="157"/>
      <c r="F3" s="157"/>
      <c r="G3" s="157"/>
      <c r="H3" s="157"/>
      <c r="I3" s="157"/>
      <c r="J3" s="157"/>
      <c r="K3" s="157"/>
      <c r="L3" s="157"/>
      <c r="M3" s="157"/>
      <c r="N3" s="157"/>
      <c r="O3" s="157"/>
      <c r="P3" s="157"/>
    </row>
    <row r="4" spans="1:16" x14ac:dyDescent="0.25">
      <c r="A4" s="154" t="s">
        <v>15</v>
      </c>
      <c r="B4" s="154"/>
      <c r="C4" s="154"/>
      <c r="D4" s="154"/>
      <c r="E4" s="154"/>
      <c r="F4" s="154"/>
      <c r="G4" s="154"/>
      <c r="H4" s="154"/>
      <c r="I4" s="154"/>
      <c r="J4" s="154"/>
      <c r="K4" s="154"/>
      <c r="L4" s="154"/>
      <c r="M4" s="154"/>
      <c r="N4" s="154"/>
      <c r="O4" s="154"/>
      <c r="P4" s="154"/>
    </row>
    <row r="5" spans="1:16" x14ac:dyDescent="0.25">
      <c r="A5" s="2"/>
      <c r="B5" s="2"/>
      <c r="C5" s="2"/>
      <c r="D5" s="2"/>
      <c r="E5" s="2"/>
      <c r="F5" s="2"/>
      <c r="G5" s="2"/>
      <c r="H5" s="2"/>
      <c r="I5" s="2"/>
      <c r="J5" s="2"/>
      <c r="K5" s="2"/>
      <c r="L5" s="2"/>
      <c r="M5" s="2"/>
      <c r="N5" s="2"/>
      <c r="O5" s="2"/>
      <c r="P5" s="2"/>
    </row>
    <row r="6" spans="1:16" x14ac:dyDescent="0.25">
      <c r="A6" s="2" t="s">
        <v>372</v>
      </c>
      <c r="B6" s="2"/>
      <c r="C6" s="2"/>
      <c r="D6" s="2"/>
      <c r="E6" s="2"/>
      <c r="F6" s="2"/>
      <c r="G6" s="2"/>
      <c r="H6" s="2"/>
      <c r="I6" s="2"/>
      <c r="J6" s="2"/>
      <c r="K6" s="2"/>
      <c r="L6" s="2"/>
      <c r="M6" s="2"/>
      <c r="N6" s="2"/>
      <c r="O6" s="2"/>
      <c r="P6" s="2"/>
    </row>
    <row r="7" spans="1:16" x14ac:dyDescent="0.25">
      <c r="A7" s="2" t="s">
        <v>366</v>
      </c>
      <c r="B7" s="2"/>
      <c r="C7" s="2"/>
      <c r="D7" s="2"/>
      <c r="E7" s="2"/>
      <c r="F7" s="2"/>
      <c r="G7" s="2"/>
      <c r="H7" s="2"/>
      <c r="I7" s="2"/>
      <c r="J7" s="2"/>
      <c r="K7" s="2"/>
      <c r="L7" s="2"/>
      <c r="M7" s="2"/>
      <c r="N7" s="2"/>
      <c r="O7" s="2"/>
      <c r="P7" s="2"/>
    </row>
    <row r="8" spans="1:16" x14ac:dyDescent="0.25">
      <c r="A8" s="2" t="s">
        <v>381</v>
      </c>
      <c r="B8" s="2"/>
      <c r="C8" s="2"/>
      <c r="D8" s="2"/>
      <c r="E8" s="2"/>
      <c r="F8" s="2"/>
      <c r="G8" s="2"/>
      <c r="H8" s="2"/>
      <c r="I8" s="2"/>
      <c r="J8" s="2"/>
      <c r="K8" s="2"/>
      <c r="L8" s="2"/>
      <c r="M8" s="2"/>
      <c r="N8" s="2"/>
      <c r="O8" s="2"/>
      <c r="P8" s="2"/>
    </row>
    <row r="9" spans="1:16" ht="18" customHeight="1" x14ac:dyDescent="0.25">
      <c r="A9" s="49" t="s">
        <v>643</v>
      </c>
      <c r="B9" s="2"/>
      <c r="C9" s="2"/>
      <c r="D9" s="2"/>
      <c r="E9" s="2"/>
      <c r="F9" s="2"/>
      <c r="G9" s="2"/>
      <c r="H9" s="2"/>
      <c r="I9" s="2"/>
      <c r="J9" s="2"/>
      <c r="K9" s="2"/>
      <c r="L9" s="2"/>
      <c r="M9" s="2"/>
      <c r="N9" s="2"/>
      <c r="O9" s="2"/>
      <c r="P9" s="2"/>
    </row>
    <row r="10" spans="1:16" x14ac:dyDescent="0.25">
      <c r="A10" s="2" t="s">
        <v>18</v>
      </c>
      <c r="B10" s="2"/>
      <c r="C10" s="2"/>
      <c r="D10" s="2"/>
      <c r="E10" s="2"/>
      <c r="F10" s="2"/>
      <c r="G10" s="2"/>
      <c r="H10" s="2"/>
      <c r="I10" s="2"/>
      <c r="J10" s="2"/>
      <c r="K10" s="2"/>
      <c r="L10" s="2"/>
      <c r="M10" s="2"/>
      <c r="N10" s="2"/>
      <c r="O10" s="2"/>
      <c r="P10" s="2"/>
    </row>
    <row r="11" spans="1:16" x14ac:dyDescent="0.25">
      <c r="A11" s="2"/>
      <c r="B11" s="2"/>
      <c r="C11" s="2"/>
      <c r="D11" s="2"/>
      <c r="E11" s="2"/>
      <c r="F11" s="2"/>
      <c r="G11" s="2"/>
      <c r="H11" s="2"/>
      <c r="I11" s="2"/>
      <c r="J11" s="2"/>
      <c r="K11" s="2"/>
      <c r="L11" s="158" t="s">
        <v>20</v>
      </c>
      <c r="M11" s="158"/>
      <c r="N11" s="159"/>
      <c r="O11" s="159"/>
      <c r="P11" s="3" t="s">
        <v>19</v>
      </c>
    </row>
    <row r="12" spans="1:16" ht="18" customHeight="1" x14ac:dyDescent="0.25">
      <c r="A12" s="2"/>
      <c r="B12" s="2"/>
      <c r="C12" s="2"/>
      <c r="D12" s="2"/>
      <c r="E12" s="2"/>
      <c r="F12" s="2"/>
      <c r="G12" s="2"/>
      <c r="H12" s="2"/>
      <c r="I12" s="2"/>
      <c r="J12" s="2"/>
      <c r="K12" s="2"/>
      <c r="L12" s="45"/>
      <c r="M12" s="45"/>
      <c r="N12" s="5"/>
      <c r="O12" s="5"/>
      <c r="P12" s="3"/>
    </row>
    <row r="13" spans="1:16" x14ac:dyDescent="0.25">
      <c r="A13" s="2"/>
      <c r="B13" s="2"/>
      <c r="C13" s="2"/>
      <c r="D13" s="2"/>
      <c r="E13" s="2"/>
      <c r="F13" s="2"/>
      <c r="G13" s="2"/>
      <c r="H13" s="2"/>
      <c r="I13" s="2"/>
      <c r="J13" s="2"/>
      <c r="K13" s="2"/>
      <c r="L13" s="45"/>
      <c r="M13" s="45"/>
      <c r="N13" s="5"/>
      <c r="O13" s="5"/>
      <c r="P13" s="45" t="s">
        <v>21</v>
      </c>
    </row>
    <row r="14" spans="1:16" x14ac:dyDescent="0.25">
      <c r="A14" s="2"/>
      <c r="B14" s="2"/>
      <c r="C14" s="2"/>
      <c r="D14" s="2"/>
      <c r="E14" s="2"/>
      <c r="F14" s="2"/>
      <c r="G14" s="2"/>
      <c r="H14" s="2"/>
      <c r="I14" s="2"/>
      <c r="J14" s="2"/>
      <c r="K14" s="2"/>
      <c r="L14" s="2"/>
      <c r="M14" s="2"/>
      <c r="N14" s="2"/>
      <c r="O14" s="2"/>
      <c r="P14" s="2"/>
    </row>
    <row r="15" spans="1:16" x14ac:dyDescent="0.25">
      <c r="A15" s="172" t="s">
        <v>0</v>
      </c>
      <c r="B15" s="172" t="s">
        <v>1</v>
      </c>
      <c r="C15" s="172" t="s">
        <v>2</v>
      </c>
      <c r="D15" s="172" t="s">
        <v>3</v>
      </c>
      <c r="E15" s="172" t="s">
        <v>4</v>
      </c>
      <c r="F15" s="171" t="s">
        <v>5</v>
      </c>
      <c r="G15" s="171"/>
      <c r="H15" s="171"/>
      <c r="I15" s="171"/>
      <c r="J15" s="171"/>
      <c r="K15" s="171"/>
      <c r="L15" s="171" t="s">
        <v>12</v>
      </c>
      <c r="M15" s="171"/>
      <c r="N15" s="171"/>
      <c r="O15" s="171"/>
      <c r="P15" s="171"/>
    </row>
    <row r="16" spans="1:16" ht="51" x14ac:dyDescent="0.25">
      <c r="A16" s="172"/>
      <c r="B16" s="172"/>
      <c r="C16" s="172"/>
      <c r="D16" s="172"/>
      <c r="E16" s="172"/>
      <c r="F16" s="43" t="s">
        <v>6</v>
      </c>
      <c r="G16" s="43" t="s">
        <v>7</v>
      </c>
      <c r="H16" s="43" t="s">
        <v>8</v>
      </c>
      <c r="I16" s="43" t="s">
        <v>9</v>
      </c>
      <c r="J16" s="43" t="s">
        <v>10</v>
      </c>
      <c r="K16" s="43" t="s">
        <v>11</v>
      </c>
      <c r="L16" s="43" t="s">
        <v>13</v>
      </c>
      <c r="M16" s="43" t="s">
        <v>8</v>
      </c>
      <c r="N16" s="43" t="s">
        <v>9</v>
      </c>
      <c r="O16" s="43" t="s">
        <v>10</v>
      </c>
      <c r="P16" s="43" t="s">
        <v>14</v>
      </c>
    </row>
    <row r="17" spans="1:16" x14ac:dyDescent="0.25">
      <c r="A17" s="20"/>
      <c r="B17" s="21" t="s">
        <v>61</v>
      </c>
      <c r="C17" s="160" t="s">
        <v>379</v>
      </c>
      <c r="D17" s="160"/>
      <c r="E17" s="160"/>
      <c r="F17" s="160"/>
      <c r="G17" s="160"/>
      <c r="H17" s="160"/>
      <c r="I17" s="160"/>
      <c r="J17" s="160"/>
      <c r="K17" s="160"/>
      <c r="L17" s="160"/>
      <c r="M17" s="160"/>
      <c r="N17" s="160"/>
      <c r="O17" s="160"/>
      <c r="P17" s="161"/>
    </row>
    <row r="18" spans="1:16" ht="41.25" customHeight="1" x14ac:dyDescent="0.25">
      <c r="A18" s="8">
        <v>1</v>
      </c>
      <c r="B18" s="9"/>
      <c r="C18" s="10" t="s">
        <v>441</v>
      </c>
      <c r="D18" s="8" t="s">
        <v>55</v>
      </c>
      <c r="E18" s="11">
        <v>165.7</v>
      </c>
      <c r="F18" s="11"/>
      <c r="G18" s="11"/>
      <c r="H18" s="11">
        <f>ROUND(F18*G18,2)</f>
        <v>0</v>
      </c>
      <c r="I18" s="11"/>
      <c r="J18" s="11"/>
      <c r="K18" s="11">
        <f>SUM(H18:J18)</f>
        <v>0</v>
      </c>
      <c r="L18" s="11">
        <f>ROUND(F18*E18,2)</f>
        <v>0</v>
      </c>
      <c r="M18" s="11">
        <f>ROUND(H18*E18,2)</f>
        <v>0</v>
      </c>
      <c r="N18" s="11">
        <f>ROUND(I18*E18,2)</f>
        <v>0</v>
      </c>
      <c r="O18" s="11">
        <f>ROUND(J18*E18,2)</f>
        <v>0</v>
      </c>
      <c r="P18" s="11">
        <f>SUM(M18:O18)</f>
        <v>0</v>
      </c>
    </row>
    <row r="19" spans="1:16" ht="42.75" customHeight="1" x14ac:dyDescent="0.25">
      <c r="A19" s="12">
        <v>2</v>
      </c>
      <c r="B19" s="13"/>
      <c r="C19" s="14" t="s">
        <v>446</v>
      </c>
      <c r="D19" s="12" t="s">
        <v>55</v>
      </c>
      <c r="E19" s="15">
        <v>53.5</v>
      </c>
      <c r="F19" s="15"/>
      <c r="G19" s="15"/>
      <c r="H19" s="15">
        <f t="shared" ref="H19:H48" si="0">ROUND(F19*G19,2)</f>
        <v>0</v>
      </c>
      <c r="I19" s="15"/>
      <c r="J19" s="15"/>
      <c r="K19" s="15">
        <f t="shared" ref="K19:K48" si="1">SUM(H19:J19)</f>
        <v>0</v>
      </c>
      <c r="L19" s="15">
        <f t="shared" ref="L19:L48" si="2">ROUND(F19*E19,2)</f>
        <v>0</v>
      </c>
      <c r="M19" s="15">
        <f t="shared" ref="M19:M48" si="3">ROUND(H19*E19,2)</f>
        <v>0</v>
      </c>
      <c r="N19" s="15">
        <f t="shared" ref="N19:N48" si="4">ROUND(I19*E19,2)</f>
        <v>0</v>
      </c>
      <c r="O19" s="15">
        <f t="shared" ref="O19:O48" si="5">ROUND(J19*E19,2)</f>
        <v>0</v>
      </c>
      <c r="P19" s="15">
        <f t="shared" ref="P19:P48" si="6">SUM(M19:O19)</f>
        <v>0</v>
      </c>
    </row>
    <row r="20" spans="1:16" ht="16.5" customHeight="1" x14ac:dyDescent="0.25">
      <c r="A20" s="12">
        <v>3</v>
      </c>
      <c r="B20" s="13"/>
      <c r="C20" s="14" t="s">
        <v>480</v>
      </c>
      <c r="D20" s="12" t="s">
        <v>432</v>
      </c>
      <c r="E20" s="15">
        <v>1</v>
      </c>
      <c r="F20" s="15"/>
      <c r="G20" s="15"/>
      <c r="H20" s="15">
        <f t="shared" si="0"/>
        <v>0</v>
      </c>
      <c r="I20" s="15"/>
      <c r="J20" s="15"/>
      <c r="K20" s="15">
        <f t="shared" si="1"/>
        <v>0</v>
      </c>
      <c r="L20" s="15">
        <f t="shared" si="2"/>
        <v>0</v>
      </c>
      <c r="M20" s="15">
        <f t="shared" si="3"/>
        <v>0</v>
      </c>
      <c r="N20" s="15">
        <f t="shared" si="4"/>
        <v>0</v>
      </c>
      <c r="O20" s="15">
        <f t="shared" si="5"/>
        <v>0</v>
      </c>
      <c r="P20" s="15">
        <f t="shared" si="6"/>
        <v>0</v>
      </c>
    </row>
    <row r="21" spans="1:16" ht="57" customHeight="1" x14ac:dyDescent="0.25">
      <c r="A21" s="12">
        <v>4</v>
      </c>
      <c r="B21" s="13"/>
      <c r="C21" s="14" t="s">
        <v>481</v>
      </c>
      <c r="D21" s="12" t="s">
        <v>432</v>
      </c>
      <c r="E21" s="15">
        <v>3</v>
      </c>
      <c r="F21" s="15"/>
      <c r="G21" s="15"/>
      <c r="H21" s="15">
        <f t="shared" si="0"/>
        <v>0</v>
      </c>
      <c r="I21" s="15"/>
      <c r="J21" s="15"/>
      <c r="K21" s="15">
        <f t="shared" si="1"/>
        <v>0</v>
      </c>
      <c r="L21" s="15">
        <f t="shared" si="2"/>
        <v>0</v>
      </c>
      <c r="M21" s="15">
        <f t="shared" si="3"/>
        <v>0</v>
      </c>
      <c r="N21" s="15">
        <f t="shared" si="4"/>
        <v>0</v>
      </c>
      <c r="O21" s="15">
        <f t="shared" si="5"/>
        <v>0</v>
      </c>
      <c r="P21" s="15">
        <f t="shared" si="6"/>
        <v>0</v>
      </c>
    </row>
    <row r="22" spans="1:16" ht="51" customHeight="1" x14ac:dyDescent="0.25">
      <c r="A22" s="12">
        <v>5</v>
      </c>
      <c r="B22" s="13"/>
      <c r="C22" s="14" t="s">
        <v>481</v>
      </c>
      <c r="D22" s="12" t="s">
        <v>432</v>
      </c>
      <c r="E22" s="15">
        <v>3</v>
      </c>
      <c r="F22" s="15"/>
      <c r="G22" s="15"/>
      <c r="H22" s="15">
        <f t="shared" si="0"/>
        <v>0</v>
      </c>
      <c r="I22" s="15"/>
      <c r="J22" s="15"/>
      <c r="K22" s="15">
        <f t="shared" si="1"/>
        <v>0</v>
      </c>
      <c r="L22" s="15">
        <f t="shared" si="2"/>
        <v>0</v>
      </c>
      <c r="M22" s="15">
        <f t="shared" si="3"/>
        <v>0</v>
      </c>
      <c r="N22" s="15">
        <f t="shared" si="4"/>
        <v>0</v>
      </c>
      <c r="O22" s="15">
        <f t="shared" si="5"/>
        <v>0</v>
      </c>
      <c r="P22" s="15">
        <f t="shared" si="6"/>
        <v>0</v>
      </c>
    </row>
    <row r="23" spans="1:16" ht="25.5" customHeight="1" x14ac:dyDescent="0.25">
      <c r="A23" s="12">
        <v>6</v>
      </c>
      <c r="B23" s="13"/>
      <c r="C23" s="14" t="s">
        <v>460</v>
      </c>
      <c r="D23" s="12" t="s">
        <v>432</v>
      </c>
      <c r="E23" s="15">
        <v>7</v>
      </c>
      <c r="F23" s="15"/>
      <c r="G23" s="15"/>
      <c r="H23" s="15">
        <f t="shared" si="0"/>
        <v>0</v>
      </c>
      <c r="I23" s="15"/>
      <c r="J23" s="15"/>
      <c r="K23" s="15">
        <f t="shared" si="1"/>
        <v>0</v>
      </c>
      <c r="L23" s="15">
        <f t="shared" si="2"/>
        <v>0</v>
      </c>
      <c r="M23" s="15">
        <f t="shared" si="3"/>
        <v>0</v>
      </c>
      <c r="N23" s="15">
        <f t="shared" si="4"/>
        <v>0</v>
      </c>
      <c r="O23" s="15">
        <f t="shared" si="5"/>
        <v>0</v>
      </c>
      <c r="P23" s="15">
        <f t="shared" si="6"/>
        <v>0</v>
      </c>
    </row>
    <row r="24" spans="1:16" x14ac:dyDescent="0.25">
      <c r="A24" s="12">
        <v>7</v>
      </c>
      <c r="B24" s="13"/>
      <c r="C24" s="14" t="s">
        <v>482</v>
      </c>
      <c r="D24" s="12" t="s">
        <v>432</v>
      </c>
      <c r="E24" s="15">
        <v>3</v>
      </c>
      <c r="F24" s="15"/>
      <c r="G24" s="15"/>
      <c r="H24" s="15">
        <f t="shared" si="0"/>
        <v>0</v>
      </c>
      <c r="I24" s="15"/>
      <c r="J24" s="15"/>
      <c r="K24" s="15">
        <f t="shared" si="1"/>
        <v>0</v>
      </c>
      <c r="L24" s="15">
        <f t="shared" si="2"/>
        <v>0</v>
      </c>
      <c r="M24" s="15">
        <f t="shared" si="3"/>
        <v>0</v>
      </c>
      <c r="N24" s="15">
        <f t="shared" si="4"/>
        <v>0</v>
      </c>
      <c r="O24" s="15">
        <f t="shared" si="5"/>
        <v>0</v>
      </c>
      <c r="P24" s="15">
        <f t="shared" si="6"/>
        <v>0</v>
      </c>
    </row>
    <row r="25" spans="1:16" x14ac:dyDescent="0.25">
      <c r="A25" s="12">
        <v>8</v>
      </c>
      <c r="B25" s="13"/>
      <c r="C25" s="14" t="s">
        <v>480</v>
      </c>
      <c r="D25" s="12" t="s">
        <v>432</v>
      </c>
      <c r="E25" s="15">
        <v>1</v>
      </c>
      <c r="F25" s="15"/>
      <c r="G25" s="15"/>
      <c r="H25" s="15">
        <f t="shared" si="0"/>
        <v>0</v>
      </c>
      <c r="I25" s="15"/>
      <c r="J25" s="15"/>
      <c r="K25" s="15">
        <f t="shared" si="1"/>
        <v>0</v>
      </c>
      <c r="L25" s="15">
        <f t="shared" si="2"/>
        <v>0</v>
      </c>
      <c r="M25" s="15">
        <f t="shared" si="3"/>
        <v>0</v>
      </c>
      <c r="N25" s="15">
        <f t="shared" si="4"/>
        <v>0</v>
      </c>
      <c r="O25" s="15">
        <f t="shared" si="5"/>
        <v>0</v>
      </c>
      <c r="P25" s="15">
        <f t="shared" si="6"/>
        <v>0</v>
      </c>
    </row>
    <row r="26" spans="1:16" ht="27.75" customHeight="1" x14ac:dyDescent="0.25">
      <c r="A26" s="12">
        <v>9</v>
      </c>
      <c r="B26" s="13"/>
      <c r="C26" s="14" t="s">
        <v>467</v>
      </c>
      <c r="D26" s="12" t="s">
        <v>432</v>
      </c>
      <c r="E26" s="15">
        <v>6</v>
      </c>
      <c r="F26" s="15"/>
      <c r="G26" s="15"/>
      <c r="H26" s="15">
        <f t="shared" si="0"/>
        <v>0</v>
      </c>
      <c r="I26" s="15"/>
      <c r="J26" s="15"/>
      <c r="K26" s="15">
        <f t="shared" si="1"/>
        <v>0</v>
      </c>
      <c r="L26" s="15">
        <f t="shared" si="2"/>
        <v>0</v>
      </c>
      <c r="M26" s="15">
        <f t="shared" si="3"/>
        <v>0</v>
      </c>
      <c r="N26" s="15">
        <f t="shared" si="4"/>
        <v>0</v>
      </c>
      <c r="O26" s="15">
        <f t="shared" si="5"/>
        <v>0</v>
      </c>
      <c r="P26" s="15">
        <f t="shared" si="6"/>
        <v>0</v>
      </c>
    </row>
    <row r="27" spans="1:16" x14ac:dyDescent="0.25">
      <c r="A27" s="12">
        <v>10</v>
      </c>
      <c r="B27" s="13"/>
      <c r="C27" s="14" t="s">
        <v>449</v>
      </c>
      <c r="D27" s="12" t="s">
        <v>432</v>
      </c>
      <c r="E27" s="15">
        <v>6</v>
      </c>
      <c r="F27" s="15"/>
      <c r="G27" s="15"/>
      <c r="H27" s="15">
        <f t="shared" si="0"/>
        <v>0</v>
      </c>
      <c r="I27" s="15"/>
      <c r="J27" s="15"/>
      <c r="K27" s="15">
        <f t="shared" si="1"/>
        <v>0</v>
      </c>
      <c r="L27" s="15">
        <f t="shared" si="2"/>
        <v>0</v>
      </c>
      <c r="M27" s="15">
        <f t="shared" si="3"/>
        <v>0</v>
      </c>
      <c r="N27" s="15">
        <f t="shared" si="4"/>
        <v>0</v>
      </c>
      <c r="O27" s="15">
        <f t="shared" si="5"/>
        <v>0</v>
      </c>
      <c r="P27" s="15">
        <f t="shared" si="6"/>
        <v>0</v>
      </c>
    </row>
    <row r="28" spans="1:16" ht="76.5" x14ac:dyDescent="0.25">
      <c r="A28" s="12">
        <v>11</v>
      </c>
      <c r="B28" s="13"/>
      <c r="C28" s="14" t="s">
        <v>450</v>
      </c>
      <c r="D28" s="12" t="s">
        <v>432</v>
      </c>
      <c r="E28" s="15">
        <v>6</v>
      </c>
      <c r="F28" s="15"/>
      <c r="G28" s="15"/>
      <c r="H28" s="15">
        <f t="shared" si="0"/>
        <v>0</v>
      </c>
      <c r="I28" s="15"/>
      <c r="J28" s="15"/>
      <c r="K28" s="15">
        <f t="shared" si="1"/>
        <v>0</v>
      </c>
      <c r="L28" s="15">
        <f t="shared" si="2"/>
        <v>0</v>
      </c>
      <c r="M28" s="15">
        <f t="shared" si="3"/>
        <v>0</v>
      </c>
      <c r="N28" s="15">
        <f t="shared" si="4"/>
        <v>0</v>
      </c>
      <c r="O28" s="15">
        <f t="shared" si="5"/>
        <v>0</v>
      </c>
      <c r="P28" s="15">
        <f t="shared" si="6"/>
        <v>0</v>
      </c>
    </row>
    <row r="29" spans="1:16" ht="32.25" customHeight="1" x14ac:dyDescent="0.25">
      <c r="A29" s="12">
        <v>12</v>
      </c>
      <c r="B29" s="13"/>
      <c r="C29" s="14" t="s">
        <v>451</v>
      </c>
      <c r="D29" s="12" t="s">
        <v>432</v>
      </c>
      <c r="E29" s="15">
        <v>6</v>
      </c>
      <c r="F29" s="15"/>
      <c r="G29" s="15"/>
      <c r="H29" s="15">
        <f t="shared" si="0"/>
        <v>0</v>
      </c>
      <c r="I29" s="15"/>
      <c r="J29" s="15"/>
      <c r="K29" s="15">
        <f t="shared" si="1"/>
        <v>0</v>
      </c>
      <c r="L29" s="15">
        <f t="shared" si="2"/>
        <v>0</v>
      </c>
      <c r="M29" s="15">
        <f t="shared" si="3"/>
        <v>0</v>
      </c>
      <c r="N29" s="15">
        <f t="shared" si="4"/>
        <v>0</v>
      </c>
      <c r="O29" s="15">
        <f t="shared" si="5"/>
        <v>0</v>
      </c>
      <c r="P29" s="15">
        <f t="shared" si="6"/>
        <v>0</v>
      </c>
    </row>
    <row r="30" spans="1:16" ht="38.25" x14ac:dyDescent="0.25">
      <c r="A30" s="12">
        <v>13</v>
      </c>
      <c r="B30" s="13"/>
      <c r="C30" s="14" t="s">
        <v>468</v>
      </c>
      <c r="D30" s="12" t="s">
        <v>425</v>
      </c>
      <c r="E30" s="15">
        <v>1</v>
      </c>
      <c r="F30" s="15"/>
      <c r="G30" s="15"/>
      <c r="H30" s="15">
        <f t="shared" si="0"/>
        <v>0</v>
      </c>
      <c r="I30" s="15"/>
      <c r="J30" s="15"/>
      <c r="K30" s="15">
        <f t="shared" si="1"/>
        <v>0</v>
      </c>
      <c r="L30" s="15">
        <f t="shared" si="2"/>
        <v>0</v>
      </c>
      <c r="M30" s="15">
        <f t="shared" si="3"/>
        <v>0</v>
      </c>
      <c r="N30" s="15">
        <f t="shared" si="4"/>
        <v>0</v>
      </c>
      <c r="O30" s="15">
        <f t="shared" si="5"/>
        <v>0</v>
      </c>
      <c r="P30" s="15">
        <f t="shared" si="6"/>
        <v>0</v>
      </c>
    </row>
    <row r="31" spans="1:16" ht="25.5" x14ac:dyDescent="0.25">
      <c r="A31" s="12">
        <v>14</v>
      </c>
      <c r="B31" s="13"/>
      <c r="C31" s="14" t="s">
        <v>469</v>
      </c>
      <c r="D31" s="12" t="s">
        <v>57</v>
      </c>
      <c r="E31" s="15">
        <v>3</v>
      </c>
      <c r="F31" s="15"/>
      <c r="G31" s="15"/>
      <c r="H31" s="15">
        <f t="shared" si="0"/>
        <v>0</v>
      </c>
      <c r="I31" s="15"/>
      <c r="J31" s="15"/>
      <c r="K31" s="15">
        <f t="shared" si="1"/>
        <v>0</v>
      </c>
      <c r="L31" s="15">
        <f t="shared" si="2"/>
        <v>0</v>
      </c>
      <c r="M31" s="15">
        <f t="shared" si="3"/>
        <v>0</v>
      </c>
      <c r="N31" s="15">
        <f t="shared" si="4"/>
        <v>0</v>
      </c>
      <c r="O31" s="15">
        <f t="shared" si="5"/>
        <v>0</v>
      </c>
      <c r="P31" s="15">
        <f t="shared" si="6"/>
        <v>0</v>
      </c>
    </row>
    <row r="32" spans="1:16" ht="78.75" customHeight="1" x14ac:dyDescent="0.25">
      <c r="A32" s="12">
        <v>15</v>
      </c>
      <c r="B32" s="13"/>
      <c r="C32" s="14" t="s">
        <v>470</v>
      </c>
      <c r="D32" s="12" t="s">
        <v>57</v>
      </c>
      <c r="E32" s="15">
        <v>5</v>
      </c>
      <c r="F32" s="15"/>
      <c r="G32" s="15"/>
      <c r="H32" s="15">
        <f t="shared" si="0"/>
        <v>0</v>
      </c>
      <c r="I32" s="15"/>
      <c r="J32" s="15"/>
      <c r="K32" s="15">
        <f t="shared" si="1"/>
        <v>0</v>
      </c>
      <c r="L32" s="15">
        <f t="shared" si="2"/>
        <v>0</v>
      </c>
      <c r="M32" s="15">
        <f t="shared" si="3"/>
        <v>0</v>
      </c>
      <c r="N32" s="15">
        <f t="shared" si="4"/>
        <v>0</v>
      </c>
      <c r="O32" s="15">
        <f t="shared" si="5"/>
        <v>0</v>
      </c>
      <c r="P32" s="15">
        <f t="shared" si="6"/>
        <v>0</v>
      </c>
    </row>
    <row r="33" spans="1:16" ht="89.25" customHeight="1" x14ac:dyDescent="0.25">
      <c r="A33" s="12">
        <v>16</v>
      </c>
      <c r="B33" s="13"/>
      <c r="C33" s="14" t="s">
        <v>471</v>
      </c>
      <c r="D33" s="12" t="s">
        <v>57</v>
      </c>
      <c r="E33" s="15">
        <v>7</v>
      </c>
      <c r="F33" s="15"/>
      <c r="G33" s="15"/>
      <c r="H33" s="15">
        <f t="shared" si="0"/>
        <v>0</v>
      </c>
      <c r="I33" s="15"/>
      <c r="J33" s="15"/>
      <c r="K33" s="15">
        <f t="shared" si="1"/>
        <v>0</v>
      </c>
      <c r="L33" s="15">
        <f t="shared" si="2"/>
        <v>0</v>
      </c>
      <c r="M33" s="15">
        <f t="shared" si="3"/>
        <v>0</v>
      </c>
      <c r="N33" s="15">
        <f t="shared" si="4"/>
        <v>0</v>
      </c>
      <c r="O33" s="15">
        <f t="shared" si="5"/>
        <v>0</v>
      </c>
      <c r="P33" s="15">
        <f t="shared" si="6"/>
        <v>0</v>
      </c>
    </row>
    <row r="34" spans="1:16" ht="55.5" customHeight="1" x14ac:dyDescent="0.25">
      <c r="A34" s="12">
        <v>17</v>
      </c>
      <c r="B34" s="13"/>
      <c r="C34" s="14" t="s">
        <v>472</v>
      </c>
      <c r="D34" s="12" t="s">
        <v>55</v>
      </c>
      <c r="E34" s="15">
        <v>3.1</v>
      </c>
      <c r="F34" s="15"/>
      <c r="G34" s="15"/>
      <c r="H34" s="15">
        <f t="shared" si="0"/>
        <v>0</v>
      </c>
      <c r="I34" s="15"/>
      <c r="J34" s="15"/>
      <c r="K34" s="15">
        <f t="shared" si="1"/>
        <v>0</v>
      </c>
      <c r="L34" s="15">
        <f t="shared" si="2"/>
        <v>0</v>
      </c>
      <c r="M34" s="15">
        <f t="shared" si="3"/>
        <v>0</v>
      </c>
      <c r="N34" s="15">
        <f t="shared" si="4"/>
        <v>0</v>
      </c>
      <c r="O34" s="15">
        <f t="shared" si="5"/>
        <v>0</v>
      </c>
      <c r="P34" s="15">
        <f t="shared" si="6"/>
        <v>0</v>
      </c>
    </row>
    <row r="35" spans="1:16" ht="68.25" customHeight="1" x14ac:dyDescent="0.25">
      <c r="A35" s="12">
        <v>18</v>
      </c>
      <c r="B35" s="13"/>
      <c r="C35" s="14" t="s">
        <v>475</v>
      </c>
      <c r="D35" s="12" t="s">
        <v>425</v>
      </c>
      <c r="E35" s="15">
        <v>1</v>
      </c>
      <c r="F35" s="15"/>
      <c r="G35" s="15"/>
      <c r="H35" s="15">
        <f t="shared" si="0"/>
        <v>0</v>
      </c>
      <c r="I35" s="15"/>
      <c r="J35" s="15"/>
      <c r="K35" s="15">
        <f t="shared" si="1"/>
        <v>0</v>
      </c>
      <c r="L35" s="15">
        <f t="shared" si="2"/>
        <v>0</v>
      </c>
      <c r="M35" s="15">
        <f t="shared" si="3"/>
        <v>0</v>
      </c>
      <c r="N35" s="15">
        <f t="shared" si="4"/>
        <v>0</v>
      </c>
      <c r="O35" s="15">
        <f t="shared" si="5"/>
        <v>0</v>
      </c>
      <c r="P35" s="15">
        <f t="shared" si="6"/>
        <v>0</v>
      </c>
    </row>
    <row r="36" spans="1:16" ht="27.75" customHeight="1" x14ac:dyDescent="0.25">
      <c r="A36" s="12">
        <v>19</v>
      </c>
      <c r="B36" s="13"/>
      <c r="C36" s="14" t="s">
        <v>483</v>
      </c>
      <c r="D36" s="12" t="s">
        <v>55</v>
      </c>
      <c r="E36" s="15">
        <v>16</v>
      </c>
      <c r="F36" s="15"/>
      <c r="G36" s="15"/>
      <c r="H36" s="15">
        <f t="shared" si="0"/>
        <v>0</v>
      </c>
      <c r="I36" s="15"/>
      <c r="J36" s="15"/>
      <c r="K36" s="15">
        <f t="shared" si="1"/>
        <v>0</v>
      </c>
      <c r="L36" s="15">
        <f t="shared" si="2"/>
        <v>0</v>
      </c>
      <c r="M36" s="15">
        <f t="shared" si="3"/>
        <v>0</v>
      </c>
      <c r="N36" s="15">
        <f t="shared" si="4"/>
        <v>0</v>
      </c>
      <c r="O36" s="15">
        <f t="shared" si="5"/>
        <v>0</v>
      </c>
      <c r="P36" s="15">
        <f t="shared" si="6"/>
        <v>0</v>
      </c>
    </row>
    <row r="37" spans="1:16" ht="42.75" customHeight="1" x14ac:dyDescent="0.25">
      <c r="A37" s="12">
        <v>20</v>
      </c>
      <c r="B37" s="13"/>
      <c r="C37" s="14" t="s">
        <v>484</v>
      </c>
      <c r="D37" s="12" t="s">
        <v>432</v>
      </c>
      <c r="E37" s="15">
        <v>13</v>
      </c>
      <c r="F37" s="15"/>
      <c r="G37" s="15"/>
      <c r="H37" s="15">
        <f t="shared" si="0"/>
        <v>0</v>
      </c>
      <c r="I37" s="15"/>
      <c r="J37" s="15"/>
      <c r="K37" s="15">
        <f t="shared" si="1"/>
        <v>0</v>
      </c>
      <c r="L37" s="15">
        <f t="shared" si="2"/>
        <v>0</v>
      </c>
      <c r="M37" s="15">
        <f t="shared" si="3"/>
        <v>0</v>
      </c>
      <c r="N37" s="15">
        <f t="shared" si="4"/>
        <v>0</v>
      </c>
      <c r="O37" s="15">
        <f t="shared" si="5"/>
        <v>0</v>
      </c>
      <c r="P37" s="15">
        <f t="shared" si="6"/>
        <v>0</v>
      </c>
    </row>
    <row r="38" spans="1:16" ht="53.25" customHeight="1" x14ac:dyDescent="0.25">
      <c r="A38" s="12">
        <v>21</v>
      </c>
      <c r="B38" s="13"/>
      <c r="C38" s="14" t="s">
        <v>476</v>
      </c>
      <c r="D38" s="12" t="s">
        <v>58</v>
      </c>
      <c r="E38" s="15">
        <v>6</v>
      </c>
      <c r="F38" s="15"/>
      <c r="G38" s="15"/>
      <c r="H38" s="15">
        <f t="shared" si="0"/>
        <v>0</v>
      </c>
      <c r="I38" s="15"/>
      <c r="J38" s="15"/>
      <c r="K38" s="15">
        <f t="shared" si="1"/>
        <v>0</v>
      </c>
      <c r="L38" s="15">
        <f t="shared" si="2"/>
        <v>0</v>
      </c>
      <c r="M38" s="15">
        <f t="shared" si="3"/>
        <v>0</v>
      </c>
      <c r="N38" s="15">
        <f t="shared" si="4"/>
        <v>0</v>
      </c>
      <c r="O38" s="15">
        <f t="shared" si="5"/>
        <v>0</v>
      </c>
      <c r="P38" s="15">
        <f t="shared" si="6"/>
        <v>0</v>
      </c>
    </row>
    <row r="39" spans="1:16" ht="51.75" customHeight="1" x14ac:dyDescent="0.25">
      <c r="A39" s="12">
        <v>22</v>
      </c>
      <c r="B39" s="13"/>
      <c r="C39" s="14" t="s">
        <v>485</v>
      </c>
      <c r="D39" s="12" t="s">
        <v>58</v>
      </c>
      <c r="E39" s="15">
        <v>3</v>
      </c>
      <c r="F39" s="15"/>
      <c r="G39" s="15"/>
      <c r="H39" s="15">
        <f t="shared" si="0"/>
        <v>0</v>
      </c>
      <c r="I39" s="15"/>
      <c r="J39" s="15"/>
      <c r="K39" s="15">
        <f t="shared" si="1"/>
        <v>0</v>
      </c>
      <c r="L39" s="15">
        <f t="shared" si="2"/>
        <v>0</v>
      </c>
      <c r="M39" s="15">
        <f t="shared" si="3"/>
        <v>0</v>
      </c>
      <c r="N39" s="15">
        <f t="shared" si="4"/>
        <v>0</v>
      </c>
      <c r="O39" s="15">
        <f t="shared" si="5"/>
        <v>0</v>
      </c>
      <c r="P39" s="15">
        <f t="shared" si="6"/>
        <v>0</v>
      </c>
    </row>
    <row r="40" spans="1:16" ht="28.5" customHeight="1" x14ac:dyDescent="0.25">
      <c r="A40" s="12">
        <v>23</v>
      </c>
      <c r="B40" s="13"/>
      <c r="C40" s="14" t="s">
        <v>486</v>
      </c>
      <c r="D40" s="12" t="s">
        <v>432</v>
      </c>
      <c r="E40" s="15">
        <v>1</v>
      </c>
      <c r="F40" s="15"/>
      <c r="G40" s="15"/>
      <c r="H40" s="15">
        <f t="shared" si="0"/>
        <v>0</v>
      </c>
      <c r="I40" s="15"/>
      <c r="J40" s="15"/>
      <c r="K40" s="15">
        <f t="shared" si="1"/>
        <v>0</v>
      </c>
      <c r="L40" s="15">
        <f t="shared" si="2"/>
        <v>0</v>
      </c>
      <c r="M40" s="15">
        <f t="shared" si="3"/>
        <v>0</v>
      </c>
      <c r="N40" s="15">
        <f t="shared" si="4"/>
        <v>0</v>
      </c>
      <c r="O40" s="15">
        <f t="shared" si="5"/>
        <v>0</v>
      </c>
      <c r="P40" s="15">
        <f t="shared" si="6"/>
        <v>0</v>
      </c>
    </row>
    <row r="41" spans="1:16" ht="25.5" x14ac:dyDescent="0.25">
      <c r="A41" s="12">
        <v>24</v>
      </c>
      <c r="B41" s="13"/>
      <c r="C41" s="14" t="s">
        <v>477</v>
      </c>
      <c r="D41" s="12" t="s">
        <v>55</v>
      </c>
      <c r="E41" s="15">
        <v>219.2</v>
      </c>
      <c r="F41" s="15"/>
      <c r="G41" s="15"/>
      <c r="H41" s="15">
        <f t="shared" si="0"/>
        <v>0</v>
      </c>
      <c r="I41" s="15"/>
      <c r="J41" s="15"/>
      <c r="K41" s="15">
        <f t="shared" si="1"/>
        <v>0</v>
      </c>
      <c r="L41" s="15">
        <f t="shared" si="2"/>
        <v>0</v>
      </c>
      <c r="M41" s="15">
        <f t="shared" si="3"/>
        <v>0</v>
      </c>
      <c r="N41" s="15">
        <f t="shared" si="4"/>
        <v>0</v>
      </c>
      <c r="O41" s="15">
        <f t="shared" si="5"/>
        <v>0</v>
      </c>
      <c r="P41" s="15">
        <f t="shared" si="6"/>
        <v>0</v>
      </c>
    </row>
    <row r="42" spans="1:16" ht="15.75" customHeight="1" x14ac:dyDescent="0.25">
      <c r="A42" s="12">
        <v>25</v>
      </c>
      <c r="B42" s="13"/>
      <c r="C42" s="14" t="s">
        <v>478</v>
      </c>
      <c r="D42" s="12" t="s">
        <v>55</v>
      </c>
      <c r="E42" s="15">
        <v>219.2</v>
      </c>
      <c r="F42" s="15"/>
      <c r="G42" s="15"/>
      <c r="H42" s="15">
        <f t="shared" si="0"/>
        <v>0</v>
      </c>
      <c r="I42" s="15"/>
      <c r="J42" s="15"/>
      <c r="K42" s="15">
        <f t="shared" si="1"/>
        <v>0</v>
      </c>
      <c r="L42" s="15">
        <f t="shared" si="2"/>
        <v>0</v>
      </c>
      <c r="M42" s="15">
        <f t="shared" si="3"/>
        <v>0</v>
      </c>
      <c r="N42" s="15">
        <f t="shared" si="4"/>
        <v>0</v>
      </c>
      <c r="O42" s="15">
        <f t="shared" si="5"/>
        <v>0</v>
      </c>
      <c r="P42" s="15">
        <f t="shared" si="6"/>
        <v>0</v>
      </c>
    </row>
    <row r="43" spans="1:16" ht="25.5" x14ac:dyDescent="0.25">
      <c r="A43" s="12">
        <v>26</v>
      </c>
      <c r="B43" s="13"/>
      <c r="C43" s="14" t="s">
        <v>479</v>
      </c>
      <c r="D43" s="12" t="s">
        <v>60</v>
      </c>
      <c r="E43" s="15">
        <v>657.6</v>
      </c>
      <c r="F43" s="15"/>
      <c r="G43" s="15"/>
      <c r="H43" s="15">
        <f t="shared" si="0"/>
        <v>0</v>
      </c>
      <c r="I43" s="15"/>
      <c r="J43" s="15"/>
      <c r="K43" s="15">
        <f t="shared" si="1"/>
        <v>0</v>
      </c>
      <c r="L43" s="15">
        <f t="shared" si="2"/>
        <v>0</v>
      </c>
      <c r="M43" s="15">
        <f t="shared" si="3"/>
        <v>0</v>
      </c>
      <c r="N43" s="15">
        <f t="shared" si="4"/>
        <v>0</v>
      </c>
      <c r="O43" s="15">
        <f t="shared" si="5"/>
        <v>0</v>
      </c>
      <c r="P43" s="15">
        <f t="shared" si="6"/>
        <v>0</v>
      </c>
    </row>
    <row r="44" spans="1:16" ht="83.25" customHeight="1" x14ac:dyDescent="0.25">
      <c r="A44" s="12">
        <v>27</v>
      </c>
      <c r="B44" s="13"/>
      <c r="C44" s="14" t="s">
        <v>499</v>
      </c>
      <c r="D44" s="12" t="s">
        <v>60</v>
      </c>
      <c r="E44" s="15">
        <v>479.70000000000005</v>
      </c>
      <c r="F44" s="15"/>
      <c r="G44" s="15"/>
      <c r="H44" s="15">
        <f t="shared" si="0"/>
        <v>0</v>
      </c>
      <c r="I44" s="15"/>
      <c r="J44" s="15"/>
      <c r="K44" s="15">
        <f t="shared" si="1"/>
        <v>0</v>
      </c>
      <c r="L44" s="15">
        <f t="shared" si="2"/>
        <v>0</v>
      </c>
      <c r="M44" s="15">
        <f t="shared" si="3"/>
        <v>0</v>
      </c>
      <c r="N44" s="15">
        <f t="shared" si="4"/>
        <v>0</v>
      </c>
      <c r="O44" s="15">
        <f t="shared" si="5"/>
        <v>0</v>
      </c>
      <c r="P44" s="15">
        <f t="shared" si="6"/>
        <v>0</v>
      </c>
    </row>
    <row r="45" spans="1:16" ht="57.75" customHeight="1" x14ac:dyDescent="0.25">
      <c r="A45" s="12">
        <v>28</v>
      </c>
      <c r="B45" s="13"/>
      <c r="C45" s="14" t="s">
        <v>412</v>
      </c>
      <c r="D45" s="12" t="s">
        <v>60</v>
      </c>
      <c r="E45" s="15">
        <v>177.9</v>
      </c>
      <c r="F45" s="15"/>
      <c r="G45" s="15"/>
      <c r="H45" s="15">
        <f t="shared" si="0"/>
        <v>0</v>
      </c>
      <c r="I45" s="15"/>
      <c r="J45" s="15"/>
      <c r="K45" s="15">
        <f t="shared" si="1"/>
        <v>0</v>
      </c>
      <c r="L45" s="15">
        <f t="shared" si="2"/>
        <v>0</v>
      </c>
      <c r="M45" s="15">
        <f t="shared" si="3"/>
        <v>0</v>
      </c>
      <c r="N45" s="15">
        <f t="shared" si="4"/>
        <v>0</v>
      </c>
      <c r="O45" s="15">
        <f t="shared" si="5"/>
        <v>0</v>
      </c>
      <c r="P45" s="15">
        <f t="shared" si="6"/>
        <v>0</v>
      </c>
    </row>
    <row r="46" spans="1:16" ht="89.25" x14ac:dyDescent="0.25">
      <c r="A46" s="12">
        <v>29</v>
      </c>
      <c r="B46" s="52"/>
      <c r="C46" s="53" t="s">
        <v>52</v>
      </c>
      <c r="D46" s="54" t="s">
        <v>55</v>
      </c>
      <c r="E46" s="55">
        <v>219.2</v>
      </c>
      <c r="F46" s="55"/>
      <c r="G46" s="55"/>
      <c r="H46" s="55">
        <f t="shared" si="0"/>
        <v>0</v>
      </c>
      <c r="I46" s="55"/>
      <c r="J46" s="55"/>
      <c r="K46" s="55">
        <f t="shared" si="1"/>
        <v>0</v>
      </c>
      <c r="L46" s="55">
        <f t="shared" si="2"/>
        <v>0</v>
      </c>
      <c r="M46" s="55">
        <f t="shared" si="3"/>
        <v>0</v>
      </c>
      <c r="N46" s="55">
        <f t="shared" si="4"/>
        <v>0</v>
      </c>
      <c r="O46" s="55">
        <f t="shared" si="5"/>
        <v>0</v>
      </c>
      <c r="P46" s="55">
        <f t="shared" si="6"/>
        <v>0</v>
      </c>
    </row>
    <row r="47" spans="1:16" ht="30.75" customHeight="1" x14ac:dyDescent="0.25">
      <c r="A47" s="12">
        <v>30</v>
      </c>
      <c r="B47" s="13"/>
      <c r="C47" s="14" t="s">
        <v>130</v>
      </c>
      <c r="D47" s="12" t="s">
        <v>55</v>
      </c>
      <c r="E47" s="15">
        <v>219.2</v>
      </c>
      <c r="F47" s="15"/>
      <c r="G47" s="15"/>
      <c r="H47" s="15">
        <f t="shared" si="0"/>
        <v>0</v>
      </c>
      <c r="I47" s="15"/>
      <c r="J47" s="15"/>
      <c r="K47" s="15">
        <f t="shared" si="1"/>
        <v>0</v>
      </c>
      <c r="L47" s="15">
        <f t="shared" si="2"/>
        <v>0</v>
      </c>
      <c r="M47" s="15">
        <f t="shared" si="3"/>
        <v>0</v>
      </c>
      <c r="N47" s="15">
        <f t="shared" si="4"/>
        <v>0</v>
      </c>
      <c r="O47" s="15">
        <f t="shared" si="5"/>
        <v>0</v>
      </c>
      <c r="P47" s="15">
        <f t="shared" si="6"/>
        <v>0</v>
      </c>
    </row>
    <row r="48" spans="1:16" ht="63" customHeight="1" x14ac:dyDescent="0.25">
      <c r="A48" s="12">
        <v>31</v>
      </c>
      <c r="B48" s="13"/>
      <c r="C48" s="14" t="s">
        <v>415</v>
      </c>
      <c r="D48" s="12" t="s">
        <v>58</v>
      </c>
      <c r="E48" s="15">
        <v>1</v>
      </c>
      <c r="F48" s="15"/>
      <c r="G48" s="15"/>
      <c r="H48" s="15">
        <f t="shared" si="0"/>
        <v>0</v>
      </c>
      <c r="I48" s="15"/>
      <c r="J48" s="15"/>
      <c r="K48" s="15">
        <f t="shared" si="1"/>
        <v>0</v>
      </c>
      <c r="L48" s="15">
        <f t="shared" si="2"/>
        <v>0</v>
      </c>
      <c r="M48" s="15">
        <f t="shared" si="3"/>
        <v>0</v>
      </c>
      <c r="N48" s="15">
        <f t="shared" si="4"/>
        <v>0</v>
      </c>
      <c r="O48" s="15">
        <f t="shared" si="5"/>
        <v>0</v>
      </c>
      <c r="P48" s="15">
        <f t="shared" si="6"/>
        <v>0</v>
      </c>
    </row>
    <row r="49" spans="1:16" ht="42" customHeight="1" x14ac:dyDescent="0.25">
      <c r="A49" s="12">
        <v>32</v>
      </c>
      <c r="B49" s="40"/>
      <c r="C49" s="41" t="s">
        <v>416</v>
      </c>
      <c r="D49" s="39" t="s">
        <v>59</v>
      </c>
      <c r="E49" s="42">
        <v>228</v>
      </c>
      <c r="F49" s="15"/>
      <c r="G49" s="15"/>
      <c r="H49" s="15">
        <f t="shared" ref="H49:H57" si="7">ROUND(F49*G49,2)</f>
        <v>0</v>
      </c>
      <c r="I49" s="15"/>
      <c r="J49" s="15"/>
      <c r="K49" s="15">
        <f t="shared" ref="K49:K57" si="8">SUM(H49:J49)</f>
        <v>0</v>
      </c>
      <c r="L49" s="15">
        <f t="shared" ref="L49:L57" si="9">ROUND(F49*E49,2)</f>
        <v>0</v>
      </c>
      <c r="M49" s="15">
        <f t="shared" ref="M49:M57" si="10">ROUND(H49*E49,2)</f>
        <v>0</v>
      </c>
      <c r="N49" s="15">
        <f t="shared" ref="N49:N57" si="11">ROUND(I49*E49,2)</f>
        <v>0</v>
      </c>
      <c r="O49" s="15">
        <f t="shared" ref="O49:O57" si="12">ROUND(J49*E49,2)</f>
        <v>0</v>
      </c>
      <c r="P49" s="15">
        <f t="shared" ref="P49:P57" si="13">SUM(M49:O49)</f>
        <v>0</v>
      </c>
    </row>
    <row r="50" spans="1:16" ht="38.25" x14ac:dyDescent="0.25">
      <c r="A50" s="12">
        <v>33</v>
      </c>
      <c r="B50" s="40"/>
      <c r="C50" s="41" t="s">
        <v>419</v>
      </c>
      <c r="D50" s="39" t="s">
        <v>59</v>
      </c>
      <c r="E50" s="42">
        <v>2</v>
      </c>
      <c r="F50" s="15"/>
      <c r="G50" s="15"/>
      <c r="H50" s="15">
        <f t="shared" si="7"/>
        <v>0</v>
      </c>
      <c r="I50" s="15"/>
      <c r="J50" s="15"/>
      <c r="K50" s="15">
        <f t="shared" si="8"/>
        <v>0</v>
      </c>
      <c r="L50" s="15">
        <f t="shared" si="9"/>
        <v>0</v>
      </c>
      <c r="M50" s="15">
        <f t="shared" si="10"/>
        <v>0</v>
      </c>
      <c r="N50" s="15">
        <f t="shared" si="11"/>
        <v>0</v>
      </c>
      <c r="O50" s="15">
        <f t="shared" si="12"/>
        <v>0</v>
      </c>
      <c r="P50" s="15">
        <f t="shared" si="13"/>
        <v>0</v>
      </c>
    </row>
    <row r="51" spans="1:16" ht="38.25" x14ac:dyDescent="0.25">
      <c r="A51" s="12">
        <v>34</v>
      </c>
      <c r="B51" s="40"/>
      <c r="C51" s="41" t="s">
        <v>418</v>
      </c>
      <c r="D51" s="39" t="s">
        <v>59</v>
      </c>
      <c r="E51" s="42">
        <v>2</v>
      </c>
      <c r="F51" s="15"/>
      <c r="G51" s="15"/>
      <c r="H51" s="15">
        <f t="shared" si="7"/>
        <v>0</v>
      </c>
      <c r="I51" s="15"/>
      <c r="J51" s="15"/>
      <c r="K51" s="15">
        <f t="shared" si="8"/>
        <v>0</v>
      </c>
      <c r="L51" s="15">
        <f t="shared" si="9"/>
        <v>0</v>
      </c>
      <c r="M51" s="15">
        <f t="shared" si="10"/>
        <v>0</v>
      </c>
      <c r="N51" s="15">
        <f t="shared" si="11"/>
        <v>0</v>
      </c>
      <c r="O51" s="15">
        <f t="shared" si="12"/>
        <v>0</v>
      </c>
      <c r="P51" s="15">
        <f t="shared" si="13"/>
        <v>0</v>
      </c>
    </row>
    <row r="52" spans="1:16" ht="25.5" x14ac:dyDescent="0.25">
      <c r="A52" s="12">
        <v>35</v>
      </c>
      <c r="B52" s="40"/>
      <c r="C52" s="41" t="s">
        <v>121</v>
      </c>
      <c r="D52" s="39" t="s">
        <v>59</v>
      </c>
      <c r="E52" s="42">
        <v>111</v>
      </c>
      <c r="F52" s="15"/>
      <c r="G52" s="15"/>
      <c r="H52" s="15">
        <f t="shared" si="7"/>
        <v>0</v>
      </c>
      <c r="I52" s="15"/>
      <c r="J52" s="15"/>
      <c r="K52" s="15">
        <f t="shared" si="8"/>
        <v>0</v>
      </c>
      <c r="L52" s="15">
        <f t="shared" si="9"/>
        <v>0</v>
      </c>
      <c r="M52" s="15">
        <f t="shared" si="10"/>
        <v>0</v>
      </c>
      <c r="N52" s="15">
        <f t="shared" si="11"/>
        <v>0</v>
      </c>
      <c r="O52" s="15">
        <f t="shared" si="12"/>
        <v>0</v>
      </c>
      <c r="P52" s="15">
        <f t="shared" si="13"/>
        <v>0</v>
      </c>
    </row>
    <row r="53" spans="1:16" ht="51" x14ac:dyDescent="0.25">
      <c r="A53" s="12">
        <v>36</v>
      </c>
      <c r="B53" s="40"/>
      <c r="C53" s="41" t="s">
        <v>420</v>
      </c>
      <c r="D53" s="39" t="s">
        <v>59</v>
      </c>
      <c r="E53" s="42">
        <v>228</v>
      </c>
      <c r="F53" s="15"/>
      <c r="G53" s="15"/>
      <c r="H53" s="15">
        <f t="shared" si="7"/>
        <v>0</v>
      </c>
      <c r="I53" s="15"/>
      <c r="J53" s="15"/>
      <c r="K53" s="15">
        <f t="shared" si="8"/>
        <v>0</v>
      </c>
      <c r="L53" s="15">
        <f t="shared" si="9"/>
        <v>0</v>
      </c>
      <c r="M53" s="15">
        <f t="shared" si="10"/>
        <v>0</v>
      </c>
      <c r="N53" s="15">
        <f t="shared" si="11"/>
        <v>0</v>
      </c>
      <c r="O53" s="15">
        <f t="shared" si="12"/>
        <v>0</v>
      </c>
      <c r="P53" s="15">
        <f t="shared" si="13"/>
        <v>0</v>
      </c>
    </row>
    <row r="54" spans="1:16" ht="38.25" x14ac:dyDescent="0.25">
      <c r="A54" s="12">
        <v>37</v>
      </c>
      <c r="B54" s="40"/>
      <c r="C54" s="41" t="s">
        <v>421</v>
      </c>
      <c r="D54" s="39" t="s">
        <v>59</v>
      </c>
      <c r="E54" s="42">
        <v>2</v>
      </c>
      <c r="F54" s="15"/>
      <c r="G54" s="15"/>
      <c r="H54" s="15">
        <f t="shared" si="7"/>
        <v>0</v>
      </c>
      <c r="I54" s="15"/>
      <c r="J54" s="15"/>
      <c r="K54" s="15">
        <f t="shared" si="8"/>
        <v>0</v>
      </c>
      <c r="L54" s="15">
        <f t="shared" si="9"/>
        <v>0</v>
      </c>
      <c r="M54" s="15">
        <f t="shared" si="10"/>
        <v>0</v>
      </c>
      <c r="N54" s="15">
        <f t="shared" si="11"/>
        <v>0</v>
      </c>
      <c r="O54" s="15">
        <f t="shared" si="12"/>
        <v>0</v>
      </c>
      <c r="P54" s="15">
        <f t="shared" si="13"/>
        <v>0</v>
      </c>
    </row>
    <row r="55" spans="1:16" ht="39" customHeight="1" x14ac:dyDescent="0.25">
      <c r="A55" s="12">
        <v>38</v>
      </c>
      <c r="B55" s="40"/>
      <c r="C55" s="41" t="s">
        <v>422</v>
      </c>
      <c r="D55" s="39" t="s">
        <v>59</v>
      </c>
      <c r="E55" s="42">
        <v>2</v>
      </c>
      <c r="F55" s="15"/>
      <c r="G55" s="15"/>
      <c r="H55" s="15">
        <f t="shared" si="7"/>
        <v>0</v>
      </c>
      <c r="I55" s="15"/>
      <c r="J55" s="15"/>
      <c r="K55" s="15">
        <f t="shared" si="8"/>
        <v>0</v>
      </c>
      <c r="L55" s="15">
        <f t="shared" si="9"/>
        <v>0</v>
      </c>
      <c r="M55" s="15">
        <f t="shared" si="10"/>
        <v>0</v>
      </c>
      <c r="N55" s="15">
        <f t="shared" si="11"/>
        <v>0</v>
      </c>
      <c r="O55" s="15">
        <f t="shared" si="12"/>
        <v>0</v>
      </c>
      <c r="P55" s="15">
        <f t="shared" si="13"/>
        <v>0</v>
      </c>
    </row>
    <row r="56" spans="1:16" ht="55.5" customHeight="1" x14ac:dyDescent="0.25">
      <c r="A56" s="12">
        <v>39</v>
      </c>
      <c r="B56" s="40"/>
      <c r="C56" s="41" t="s">
        <v>423</v>
      </c>
      <c r="D56" s="39" t="s">
        <v>59</v>
      </c>
      <c r="E56" s="42">
        <v>111</v>
      </c>
      <c r="F56" s="15"/>
      <c r="G56" s="15"/>
      <c r="H56" s="15">
        <f t="shared" si="7"/>
        <v>0</v>
      </c>
      <c r="I56" s="15"/>
      <c r="J56" s="15"/>
      <c r="K56" s="15">
        <f t="shared" si="8"/>
        <v>0</v>
      </c>
      <c r="L56" s="15">
        <f t="shared" si="9"/>
        <v>0</v>
      </c>
      <c r="M56" s="15">
        <f t="shared" si="10"/>
        <v>0</v>
      </c>
      <c r="N56" s="15">
        <f t="shared" si="11"/>
        <v>0</v>
      </c>
      <c r="O56" s="15">
        <f t="shared" si="12"/>
        <v>0</v>
      </c>
      <c r="P56" s="15">
        <f t="shared" si="13"/>
        <v>0</v>
      </c>
    </row>
    <row r="57" spans="1:16" ht="21" customHeight="1" x14ac:dyDescent="0.25">
      <c r="A57" s="39">
        <v>40</v>
      </c>
      <c r="B57" s="40"/>
      <c r="C57" s="41" t="s">
        <v>424</v>
      </c>
      <c r="D57" s="39" t="s">
        <v>425</v>
      </c>
      <c r="E57" s="42" t="s">
        <v>426</v>
      </c>
      <c r="F57" s="15"/>
      <c r="G57" s="15"/>
      <c r="H57" s="15">
        <f t="shared" si="7"/>
        <v>0</v>
      </c>
      <c r="I57" s="15"/>
      <c r="J57" s="15"/>
      <c r="K57" s="15">
        <f t="shared" si="8"/>
        <v>0</v>
      </c>
      <c r="L57" s="15">
        <f t="shared" si="9"/>
        <v>0</v>
      </c>
      <c r="M57" s="15">
        <f t="shared" si="10"/>
        <v>0</v>
      </c>
      <c r="N57" s="15">
        <f t="shared" si="11"/>
        <v>0</v>
      </c>
      <c r="O57" s="15">
        <f t="shared" si="12"/>
        <v>0</v>
      </c>
      <c r="P57" s="15">
        <f t="shared" si="13"/>
        <v>0</v>
      </c>
    </row>
    <row r="58" spans="1:16" x14ac:dyDescent="0.25">
      <c r="A58" s="165" t="s">
        <v>62</v>
      </c>
      <c r="B58" s="166"/>
      <c r="C58" s="166"/>
      <c r="D58" s="166"/>
      <c r="E58" s="166"/>
      <c r="F58" s="166"/>
      <c r="G58" s="166"/>
      <c r="H58" s="166"/>
      <c r="I58" s="166"/>
      <c r="J58" s="166"/>
      <c r="K58" s="167"/>
      <c r="L58" s="22"/>
      <c r="M58" s="22"/>
      <c r="N58" s="22"/>
      <c r="O58" s="22"/>
      <c r="P58" s="22"/>
    </row>
    <row r="59" spans="1:16" x14ac:dyDescent="0.25">
      <c r="A59" s="162" t="s">
        <v>63</v>
      </c>
      <c r="B59" s="163"/>
      <c r="C59" s="163"/>
      <c r="D59" s="163"/>
      <c r="E59" s="163"/>
      <c r="F59" s="163"/>
      <c r="G59" s="163"/>
      <c r="H59" s="163"/>
      <c r="I59" s="163"/>
      <c r="J59" s="163"/>
      <c r="K59" s="164"/>
      <c r="L59" s="22"/>
      <c r="M59" s="22"/>
      <c r="N59" s="22"/>
      <c r="O59" s="22"/>
      <c r="P59" s="22"/>
    </row>
    <row r="60" spans="1:16" x14ac:dyDescent="0.25">
      <c r="A60" s="168" t="s">
        <v>64</v>
      </c>
      <c r="B60" s="169"/>
      <c r="C60" s="169"/>
      <c r="D60" s="169"/>
      <c r="E60" s="169"/>
      <c r="F60" s="169"/>
      <c r="G60" s="169"/>
      <c r="H60" s="169"/>
      <c r="I60" s="169"/>
      <c r="J60" s="169"/>
      <c r="K60" s="170"/>
      <c r="L60" s="22"/>
      <c r="M60" s="22"/>
      <c r="N60" s="22"/>
      <c r="O60" s="22"/>
      <c r="P60" s="22"/>
    </row>
    <row r="62" spans="1:16" x14ac:dyDescent="0.25">
      <c r="C62" s="23" t="s">
        <v>65</v>
      </c>
      <c r="D62" s="135"/>
      <c r="E62" s="135"/>
      <c r="F62" s="135"/>
      <c r="G62" s="135"/>
    </row>
    <row r="63" spans="1:16" x14ac:dyDescent="0.25">
      <c r="D63" s="148" t="s">
        <v>66</v>
      </c>
      <c r="E63" s="148"/>
      <c r="F63" s="148"/>
      <c r="G63" s="148"/>
    </row>
    <row r="65" spans="3:7" x14ac:dyDescent="0.25">
      <c r="C65" s="23" t="s">
        <v>67</v>
      </c>
      <c r="D65" s="135"/>
      <c r="E65" s="135"/>
      <c r="F65" s="135"/>
      <c r="G65" s="135"/>
    </row>
    <row r="66" spans="3:7" x14ac:dyDescent="0.25">
      <c r="D66" s="148" t="s">
        <v>66</v>
      </c>
      <c r="E66" s="148"/>
      <c r="F66" s="148"/>
      <c r="G66" s="148"/>
    </row>
    <row r="67" spans="3:7" x14ac:dyDescent="0.25">
      <c r="D67" s="44"/>
      <c r="E67" s="44"/>
      <c r="F67" s="44"/>
      <c r="G67" s="44"/>
    </row>
    <row r="68" spans="3:7" x14ac:dyDescent="0.25">
      <c r="C68" s="24" t="s">
        <v>68</v>
      </c>
      <c r="D68" s="135"/>
      <c r="E68" s="135"/>
      <c r="F68" s="135"/>
      <c r="G68" s="135"/>
    </row>
  </sheetData>
  <mergeCells count="21">
    <mergeCell ref="A60:K60"/>
    <mergeCell ref="A1:P1"/>
    <mergeCell ref="A3:P3"/>
    <mergeCell ref="A4:P4"/>
    <mergeCell ref="L11:M11"/>
    <mergeCell ref="N11:O11"/>
    <mergeCell ref="A15:A16"/>
    <mergeCell ref="B15:B16"/>
    <mergeCell ref="C15:C16"/>
    <mergeCell ref="D15:D16"/>
    <mergeCell ref="E15:E16"/>
    <mergeCell ref="F15:K15"/>
    <mergeCell ref="L15:P15"/>
    <mergeCell ref="C17:P17"/>
    <mergeCell ref="A58:K58"/>
    <mergeCell ref="A59:K59"/>
    <mergeCell ref="D62:G62"/>
    <mergeCell ref="D63:G63"/>
    <mergeCell ref="D65:G65"/>
    <mergeCell ref="D66:G66"/>
    <mergeCell ref="D68:G68"/>
  </mergeCells>
  <printOptions horizontalCentered="1"/>
  <pageMargins left="0.31496062992125984" right="0.31496062992125984" top="0.74803149606299213" bottom="0.55118110236220474" header="0.31496062992125984" footer="0.31496062992125984"/>
  <pageSetup paperSize="9" scale="76" orientation="landscape" r:id="rId1"/>
  <headerFooter>
    <oddFooter>&amp;C&amp;"Arial,Regular"&amp;10&amp;P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view="pageBreakPreview" zoomScale="90" zoomScaleNormal="100" zoomScaleSheetLayoutView="90" workbookViewId="0">
      <selection activeCell="A14" sqref="A14"/>
    </sheetView>
  </sheetViews>
  <sheetFormatPr defaultRowHeight="15" x14ac:dyDescent="0.25"/>
  <cols>
    <col min="3" max="3" width="29.85546875" customWidth="1"/>
    <col min="4" max="4" width="11.5703125" customWidth="1"/>
    <col min="5" max="5" width="10.7109375" customWidth="1"/>
    <col min="7" max="7" width="10.28515625" customWidth="1"/>
    <col min="10" max="10" width="11" customWidth="1"/>
    <col min="12" max="12" width="12.140625" customWidth="1"/>
    <col min="15" max="15" width="10.7109375" customWidth="1"/>
    <col min="16" max="16" width="12.5703125" customWidth="1"/>
  </cols>
  <sheetData>
    <row r="1" spans="1:16" ht="15.75" x14ac:dyDescent="0.25">
      <c r="A1" s="132" t="s">
        <v>390</v>
      </c>
      <c r="B1" s="132"/>
      <c r="C1" s="132"/>
      <c r="D1" s="132"/>
      <c r="E1" s="132"/>
      <c r="F1" s="132"/>
      <c r="G1" s="132"/>
      <c r="H1" s="132"/>
      <c r="I1" s="132"/>
      <c r="J1" s="132"/>
      <c r="K1" s="132"/>
      <c r="L1" s="132"/>
      <c r="M1" s="132"/>
      <c r="N1" s="132"/>
      <c r="O1" s="132"/>
      <c r="P1" s="132"/>
    </row>
    <row r="2" spans="1:16" x14ac:dyDescent="0.25">
      <c r="A2" s="1"/>
      <c r="B2" s="1"/>
      <c r="C2" s="1"/>
      <c r="D2" s="1"/>
      <c r="E2" s="1"/>
      <c r="F2" s="1"/>
      <c r="G2" s="1"/>
      <c r="H2" s="1"/>
      <c r="I2" s="1"/>
      <c r="J2" s="1"/>
      <c r="K2" s="1"/>
      <c r="L2" s="1"/>
      <c r="M2" s="1"/>
      <c r="N2" s="1"/>
      <c r="O2" s="1"/>
      <c r="P2" s="1"/>
    </row>
    <row r="3" spans="1:16" ht="15.75" x14ac:dyDescent="0.25">
      <c r="A3" s="157" t="s">
        <v>391</v>
      </c>
      <c r="B3" s="157"/>
      <c r="C3" s="157"/>
      <c r="D3" s="157"/>
      <c r="E3" s="157"/>
      <c r="F3" s="157"/>
      <c r="G3" s="157"/>
      <c r="H3" s="157"/>
      <c r="I3" s="157"/>
      <c r="J3" s="157"/>
      <c r="K3" s="157"/>
      <c r="L3" s="157"/>
      <c r="M3" s="157"/>
      <c r="N3" s="157"/>
      <c r="O3" s="157"/>
      <c r="P3" s="157"/>
    </row>
    <row r="4" spans="1:16" x14ac:dyDescent="0.25">
      <c r="A4" s="154" t="s">
        <v>15</v>
      </c>
      <c r="B4" s="154"/>
      <c r="C4" s="154"/>
      <c r="D4" s="154"/>
      <c r="E4" s="154"/>
      <c r="F4" s="154"/>
      <c r="G4" s="154"/>
      <c r="H4" s="154"/>
      <c r="I4" s="154"/>
      <c r="J4" s="154"/>
      <c r="K4" s="154"/>
      <c r="L4" s="154"/>
      <c r="M4" s="154"/>
      <c r="N4" s="154"/>
      <c r="O4" s="154"/>
      <c r="P4" s="154"/>
    </row>
    <row r="5" spans="1:16" x14ac:dyDescent="0.25">
      <c r="A5" s="2"/>
      <c r="B5" s="2"/>
      <c r="C5" s="2"/>
      <c r="D5" s="2"/>
      <c r="E5" s="2"/>
      <c r="F5" s="2"/>
      <c r="G5" s="2"/>
      <c r="H5" s="2"/>
      <c r="I5" s="2"/>
      <c r="J5" s="2"/>
      <c r="K5" s="2"/>
      <c r="L5" s="2"/>
      <c r="M5" s="2"/>
      <c r="N5" s="2"/>
      <c r="O5" s="2"/>
      <c r="P5" s="2"/>
    </row>
    <row r="6" spans="1:16" x14ac:dyDescent="0.25">
      <c r="A6" s="2" t="s">
        <v>372</v>
      </c>
      <c r="B6" s="2"/>
      <c r="C6" s="2"/>
      <c r="D6" s="2"/>
      <c r="E6" s="2"/>
      <c r="F6" s="2"/>
      <c r="G6" s="2"/>
      <c r="H6" s="2"/>
      <c r="I6" s="2"/>
      <c r="J6" s="2"/>
      <c r="K6" s="2"/>
      <c r="L6" s="2"/>
      <c r="M6" s="2"/>
      <c r="N6" s="2"/>
      <c r="O6" s="2"/>
      <c r="P6" s="2"/>
    </row>
    <row r="7" spans="1:16" x14ac:dyDescent="0.25">
      <c r="A7" s="2" t="s">
        <v>366</v>
      </c>
      <c r="B7" s="2"/>
      <c r="C7" s="2"/>
      <c r="D7" s="2"/>
      <c r="E7" s="2"/>
      <c r="F7" s="2"/>
      <c r="G7" s="2"/>
      <c r="H7" s="2"/>
      <c r="I7" s="2"/>
      <c r="J7" s="2"/>
      <c r="K7" s="2"/>
      <c r="L7" s="2"/>
      <c r="M7" s="2"/>
      <c r="N7" s="2"/>
      <c r="O7" s="2"/>
      <c r="P7" s="2"/>
    </row>
    <row r="8" spans="1:16" x14ac:dyDescent="0.25">
      <c r="A8" s="2" t="s">
        <v>305</v>
      </c>
      <c r="B8" s="2"/>
      <c r="C8" s="2"/>
      <c r="D8" s="2"/>
      <c r="E8" s="2"/>
      <c r="F8" s="2"/>
      <c r="G8" s="2"/>
      <c r="H8" s="2"/>
      <c r="I8" s="2"/>
      <c r="J8" s="2"/>
      <c r="K8" s="2"/>
      <c r="L8" s="2"/>
      <c r="M8" s="2"/>
      <c r="N8" s="2"/>
      <c r="O8" s="2"/>
      <c r="P8" s="2"/>
    </row>
    <row r="9" spans="1:16" x14ac:dyDescent="0.25">
      <c r="A9" s="49" t="s">
        <v>643</v>
      </c>
      <c r="B9" s="2"/>
      <c r="C9" s="2"/>
      <c r="D9" s="2"/>
      <c r="E9" s="2"/>
      <c r="F9" s="2"/>
      <c r="G9" s="2"/>
      <c r="H9" s="2"/>
      <c r="I9" s="2"/>
      <c r="J9" s="2"/>
      <c r="K9" s="2"/>
      <c r="L9" s="2"/>
      <c r="M9" s="2"/>
      <c r="N9" s="2"/>
      <c r="O9" s="2"/>
      <c r="P9" s="2"/>
    </row>
    <row r="10" spans="1:16" x14ac:dyDescent="0.25">
      <c r="A10" s="2" t="s">
        <v>18</v>
      </c>
      <c r="B10" s="2"/>
      <c r="C10" s="2"/>
      <c r="D10" s="2"/>
      <c r="E10" s="2"/>
      <c r="F10" s="2"/>
      <c r="G10" s="2"/>
      <c r="H10" s="2"/>
      <c r="I10" s="2"/>
      <c r="J10" s="2"/>
      <c r="K10" s="2"/>
      <c r="L10" s="2"/>
      <c r="M10" s="2"/>
      <c r="N10" s="2"/>
      <c r="O10" s="2"/>
      <c r="P10" s="2"/>
    </row>
    <row r="11" spans="1:16" x14ac:dyDescent="0.25">
      <c r="A11" s="2"/>
      <c r="B11" s="2"/>
      <c r="C11" s="2"/>
      <c r="D11" s="2"/>
      <c r="E11" s="2"/>
      <c r="F11" s="2"/>
      <c r="G11" s="2"/>
      <c r="H11" s="2"/>
      <c r="I11" s="2"/>
      <c r="J11" s="2"/>
      <c r="K11" s="2"/>
      <c r="L11" s="158" t="s">
        <v>20</v>
      </c>
      <c r="M11" s="158"/>
      <c r="N11" s="159"/>
      <c r="O11" s="159"/>
      <c r="P11" s="3" t="s">
        <v>19</v>
      </c>
    </row>
    <row r="12" spans="1:16" x14ac:dyDescent="0.25">
      <c r="A12" s="2"/>
      <c r="B12" s="2"/>
      <c r="C12" s="2"/>
      <c r="D12" s="2"/>
      <c r="E12" s="2"/>
      <c r="F12" s="2"/>
      <c r="G12" s="2"/>
      <c r="H12" s="2"/>
      <c r="I12" s="2"/>
      <c r="J12" s="2"/>
      <c r="K12" s="2"/>
      <c r="L12" s="45"/>
      <c r="M12" s="45"/>
      <c r="N12" s="5"/>
      <c r="O12" s="5"/>
      <c r="P12" s="3"/>
    </row>
    <row r="13" spans="1:16" x14ac:dyDescent="0.25">
      <c r="A13" s="2"/>
      <c r="B13" s="2"/>
      <c r="C13" s="2"/>
      <c r="D13" s="2"/>
      <c r="E13" s="2"/>
      <c r="F13" s="2"/>
      <c r="G13" s="2"/>
      <c r="H13" s="2"/>
      <c r="I13" s="2"/>
      <c r="J13" s="2"/>
      <c r="K13" s="2"/>
      <c r="L13" s="45"/>
      <c r="M13" s="45"/>
      <c r="N13" s="5"/>
      <c r="O13" s="5"/>
      <c r="P13" s="45" t="s">
        <v>21</v>
      </c>
    </row>
    <row r="14" spans="1:16" x14ac:dyDescent="0.25">
      <c r="A14" s="2"/>
      <c r="B14" s="2"/>
      <c r="C14" s="2"/>
      <c r="D14" s="2"/>
      <c r="E14" s="2"/>
      <c r="F14" s="2"/>
      <c r="G14" s="2"/>
      <c r="H14" s="2"/>
      <c r="I14" s="2"/>
      <c r="J14" s="2"/>
      <c r="K14" s="2"/>
      <c r="L14" s="2"/>
      <c r="M14" s="2"/>
      <c r="N14" s="2"/>
      <c r="O14" s="2"/>
      <c r="P14" s="2"/>
    </row>
    <row r="15" spans="1:16" x14ac:dyDescent="0.25">
      <c r="A15" s="172" t="s">
        <v>0</v>
      </c>
      <c r="B15" s="172" t="s">
        <v>1</v>
      </c>
      <c r="C15" s="172" t="s">
        <v>2</v>
      </c>
      <c r="D15" s="172" t="s">
        <v>3</v>
      </c>
      <c r="E15" s="172" t="s">
        <v>4</v>
      </c>
      <c r="F15" s="171" t="s">
        <v>5</v>
      </c>
      <c r="G15" s="171"/>
      <c r="H15" s="171"/>
      <c r="I15" s="171"/>
      <c r="J15" s="171"/>
      <c r="K15" s="171"/>
      <c r="L15" s="171" t="s">
        <v>12</v>
      </c>
      <c r="M15" s="171"/>
      <c r="N15" s="171"/>
      <c r="O15" s="171"/>
      <c r="P15" s="171"/>
    </row>
    <row r="16" spans="1:16" ht="51" x14ac:dyDescent="0.25">
      <c r="A16" s="172"/>
      <c r="B16" s="172"/>
      <c r="C16" s="172"/>
      <c r="D16" s="172"/>
      <c r="E16" s="172"/>
      <c r="F16" s="43" t="s">
        <v>6</v>
      </c>
      <c r="G16" s="43" t="s">
        <v>7</v>
      </c>
      <c r="H16" s="43" t="s">
        <v>8</v>
      </c>
      <c r="I16" s="43" t="s">
        <v>9</v>
      </c>
      <c r="J16" s="43" t="s">
        <v>10</v>
      </c>
      <c r="K16" s="43" t="s">
        <v>11</v>
      </c>
      <c r="L16" s="43" t="s">
        <v>13</v>
      </c>
      <c r="M16" s="43" t="s">
        <v>8</v>
      </c>
      <c r="N16" s="43" t="s">
        <v>9</v>
      </c>
      <c r="O16" s="43" t="s">
        <v>10</v>
      </c>
      <c r="P16" s="43" t="s">
        <v>14</v>
      </c>
    </row>
    <row r="17" spans="1:16" x14ac:dyDescent="0.25">
      <c r="A17" s="20"/>
      <c r="B17" s="21" t="s">
        <v>61</v>
      </c>
      <c r="C17" s="160" t="s">
        <v>379</v>
      </c>
      <c r="D17" s="160"/>
      <c r="E17" s="160"/>
      <c r="F17" s="160"/>
      <c r="G17" s="160"/>
      <c r="H17" s="160"/>
      <c r="I17" s="160"/>
      <c r="J17" s="160"/>
      <c r="K17" s="160"/>
      <c r="L17" s="160"/>
      <c r="M17" s="160"/>
      <c r="N17" s="160"/>
      <c r="O17" s="160"/>
      <c r="P17" s="161"/>
    </row>
    <row r="18" spans="1:16" ht="43.5" customHeight="1" x14ac:dyDescent="0.25">
      <c r="A18" s="8">
        <v>1</v>
      </c>
      <c r="B18" s="9"/>
      <c r="C18" s="108" t="s">
        <v>487</v>
      </c>
      <c r="D18" s="109" t="s">
        <v>55</v>
      </c>
      <c r="E18" s="110">
        <v>4.0999999999999996</v>
      </c>
      <c r="F18" s="11"/>
      <c r="G18" s="11"/>
      <c r="H18" s="11">
        <f>ROUND(F18*G18,2)</f>
        <v>0</v>
      </c>
      <c r="I18" s="11"/>
      <c r="J18" s="11"/>
      <c r="K18" s="11">
        <f>SUM(H18:J18)</f>
        <v>0</v>
      </c>
      <c r="L18" s="11">
        <f>ROUND(F18*E18,2)</f>
        <v>0</v>
      </c>
      <c r="M18" s="11">
        <f>ROUND(H18*E18,2)</f>
        <v>0</v>
      </c>
      <c r="N18" s="11">
        <f>ROUND(I18*E18,2)</f>
        <v>0</v>
      </c>
      <c r="O18" s="11">
        <f>ROUND(J18*E18,2)</f>
        <v>0</v>
      </c>
      <c r="P18" s="11">
        <f>SUM(M18:O18)</f>
        <v>0</v>
      </c>
    </row>
    <row r="19" spans="1:16" ht="40.5" customHeight="1" x14ac:dyDescent="0.25">
      <c r="A19" s="12">
        <v>2</v>
      </c>
      <c r="B19" s="13"/>
      <c r="C19" s="53" t="s">
        <v>488</v>
      </c>
      <c r="D19" s="98" t="s">
        <v>55</v>
      </c>
      <c r="E19" s="99">
        <f>296.2+10.4</f>
        <v>306.59999999999997</v>
      </c>
      <c r="F19" s="15"/>
      <c r="G19" s="15"/>
      <c r="H19" s="15">
        <f t="shared" ref="H19:H49" si="0">ROUND(F19*G19,2)</f>
        <v>0</v>
      </c>
      <c r="I19" s="15"/>
      <c r="J19" s="15"/>
      <c r="K19" s="15">
        <f t="shared" ref="K19:K49" si="1">SUM(H19:J19)</f>
        <v>0</v>
      </c>
      <c r="L19" s="15">
        <f t="shared" ref="L19:L49" si="2">ROUND(F19*E19,2)</f>
        <v>0</v>
      </c>
      <c r="M19" s="15">
        <f t="shared" ref="M19:M49" si="3">ROUND(H19*E19,2)</f>
        <v>0</v>
      </c>
      <c r="N19" s="15">
        <f t="shared" ref="N19:N49" si="4">ROUND(I19*E19,2)</f>
        <v>0</v>
      </c>
      <c r="O19" s="15">
        <f t="shared" ref="O19:O49" si="5">ROUND(J19*E19,2)</f>
        <v>0</v>
      </c>
      <c r="P19" s="15">
        <f t="shared" ref="P19:P49" si="6">SUM(M19:O19)</f>
        <v>0</v>
      </c>
    </row>
    <row r="20" spans="1:16" ht="38.25" customHeight="1" x14ac:dyDescent="0.25">
      <c r="A20" s="12">
        <v>3</v>
      </c>
      <c r="B20" s="13"/>
      <c r="C20" s="53" t="s">
        <v>441</v>
      </c>
      <c r="D20" s="98" t="s">
        <v>55</v>
      </c>
      <c r="E20" s="99">
        <f>18+0.4</f>
        <v>18.399999999999999</v>
      </c>
      <c r="F20" s="15"/>
      <c r="G20" s="15"/>
      <c r="H20" s="15">
        <f t="shared" si="0"/>
        <v>0</v>
      </c>
      <c r="I20" s="15"/>
      <c r="J20" s="15"/>
      <c r="K20" s="15">
        <f t="shared" si="1"/>
        <v>0</v>
      </c>
      <c r="L20" s="15">
        <f t="shared" si="2"/>
        <v>0</v>
      </c>
      <c r="M20" s="15">
        <f t="shared" si="3"/>
        <v>0</v>
      </c>
      <c r="N20" s="15">
        <f t="shared" si="4"/>
        <v>0</v>
      </c>
      <c r="O20" s="15">
        <f t="shared" si="5"/>
        <v>0</v>
      </c>
      <c r="P20" s="15">
        <f t="shared" si="6"/>
        <v>0</v>
      </c>
    </row>
    <row r="21" spans="1:16" ht="43.5" customHeight="1" x14ac:dyDescent="0.25">
      <c r="A21" s="12">
        <v>4</v>
      </c>
      <c r="B21" s="13"/>
      <c r="C21" s="53" t="s">
        <v>442</v>
      </c>
      <c r="D21" s="98" t="s">
        <v>55</v>
      </c>
      <c r="E21" s="99">
        <f>7.2+0.4</f>
        <v>7.6000000000000005</v>
      </c>
      <c r="F21" s="15"/>
      <c r="G21" s="15"/>
      <c r="H21" s="15">
        <f t="shared" si="0"/>
        <v>0</v>
      </c>
      <c r="I21" s="15"/>
      <c r="J21" s="15"/>
      <c r="K21" s="15">
        <f t="shared" si="1"/>
        <v>0</v>
      </c>
      <c r="L21" s="15">
        <f t="shared" si="2"/>
        <v>0</v>
      </c>
      <c r="M21" s="15">
        <f t="shared" si="3"/>
        <v>0</v>
      </c>
      <c r="N21" s="15">
        <f t="shared" si="4"/>
        <v>0</v>
      </c>
      <c r="O21" s="15">
        <f t="shared" si="5"/>
        <v>0</v>
      </c>
      <c r="P21" s="15">
        <f t="shared" si="6"/>
        <v>0</v>
      </c>
    </row>
    <row r="22" spans="1:16" ht="37.5" customHeight="1" x14ac:dyDescent="0.25">
      <c r="A22" s="12">
        <v>5</v>
      </c>
      <c r="B22" s="13"/>
      <c r="C22" s="53" t="s">
        <v>446</v>
      </c>
      <c r="D22" s="98" t="s">
        <v>55</v>
      </c>
      <c r="E22" s="99">
        <f>75.6+0.8</f>
        <v>76.399999999999991</v>
      </c>
      <c r="F22" s="15"/>
      <c r="G22" s="15"/>
      <c r="H22" s="15">
        <f t="shared" si="0"/>
        <v>0</v>
      </c>
      <c r="I22" s="15"/>
      <c r="J22" s="15"/>
      <c r="K22" s="15">
        <f t="shared" si="1"/>
        <v>0</v>
      </c>
      <c r="L22" s="15">
        <f t="shared" si="2"/>
        <v>0</v>
      </c>
      <c r="M22" s="15">
        <f t="shared" si="3"/>
        <v>0</v>
      </c>
      <c r="N22" s="15">
        <f t="shared" si="4"/>
        <v>0</v>
      </c>
      <c r="O22" s="15">
        <f t="shared" si="5"/>
        <v>0</v>
      </c>
      <c r="P22" s="15">
        <f t="shared" si="6"/>
        <v>0</v>
      </c>
    </row>
    <row r="23" spans="1:16" ht="17.25" customHeight="1" x14ac:dyDescent="0.25">
      <c r="A23" s="12">
        <v>6</v>
      </c>
      <c r="B23" s="13"/>
      <c r="C23" s="53" t="s">
        <v>489</v>
      </c>
      <c r="D23" s="98" t="s">
        <v>432</v>
      </c>
      <c r="E23" s="95">
        <v>6</v>
      </c>
      <c r="F23" s="15"/>
      <c r="G23" s="15"/>
      <c r="H23" s="15">
        <f t="shared" si="0"/>
        <v>0</v>
      </c>
      <c r="I23" s="15"/>
      <c r="J23" s="15"/>
      <c r="K23" s="15">
        <f t="shared" si="1"/>
        <v>0</v>
      </c>
      <c r="L23" s="15">
        <f t="shared" si="2"/>
        <v>0</v>
      </c>
      <c r="M23" s="15">
        <f t="shared" si="3"/>
        <v>0</v>
      </c>
      <c r="N23" s="15">
        <f t="shared" si="4"/>
        <v>0</v>
      </c>
      <c r="O23" s="15">
        <f t="shared" si="5"/>
        <v>0</v>
      </c>
      <c r="P23" s="15">
        <f t="shared" si="6"/>
        <v>0</v>
      </c>
    </row>
    <row r="24" spans="1:16" ht="27" x14ac:dyDescent="0.25">
      <c r="A24" s="12">
        <v>7</v>
      </c>
      <c r="B24" s="13"/>
      <c r="C24" s="53" t="s">
        <v>631</v>
      </c>
      <c r="D24" s="98" t="s">
        <v>432</v>
      </c>
      <c r="E24" s="95">
        <v>1</v>
      </c>
      <c r="F24" s="15"/>
      <c r="G24" s="15"/>
      <c r="H24" s="15">
        <f t="shared" si="0"/>
        <v>0</v>
      </c>
      <c r="I24" s="15"/>
      <c r="J24" s="15"/>
      <c r="K24" s="15">
        <f t="shared" si="1"/>
        <v>0</v>
      </c>
      <c r="L24" s="15">
        <f t="shared" si="2"/>
        <v>0</v>
      </c>
      <c r="M24" s="15">
        <f t="shared" si="3"/>
        <v>0</v>
      </c>
      <c r="N24" s="15">
        <f t="shared" si="4"/>
        <v>0</v>
      </c>
      <c r="O24" s="15">
        <f t="shared" si="5"/>
        <v>0</v>
      </c>
      <c r="P24" s="15">
        <f t="shared" si="6"/>
        <v>0</v>
      </c>
    </row>
    <row r="25" spans="1:16" ht="27" x14ac:dyDescent="0.25">
      <c r="A25" s="12">
        <v>8</v>
      </c>
      <c r="B25" s="13"/>
      <c r="C25" s="53" t="s">
        <v>632</v>
      </c>
      <c r="D25" s="98" t="s">
        <v>432</v>
      </c>
      <c r="E25" s="95">
        <v>1</v>
      </c>
      <c r="F25" s="15"/>
      <c r="G25" s="15"/>
      <c r="H25" s="15">
        <f t="shared" si="0"/>
        <v>0</v>
      </c>
      <c r="I25" s="15"/>
      <c r="J25" s="15"/>
      <c r="K25" s="15">
        <f t="shared" si="1"/>
        <v>0</v>
      </c>
      <c r="L25" s="15">
        <f t="shared" si="2"/>
        <v>0</v>
      </c>
      <c r="M25" s="15">
        <f t="shared" si="3"/>
        <v>0</v>
      </c>
      <c r="N25" s="15">
        <f t="shared" si="4"/>
        <v>0</v>
      </c>
      <c r="O25" s="15">
        <f t="shared" si="5"/>
        <v>0</v>
      </c>
      <c r="P25" s="15">
        <f t="shared" si="6"/>
        <v>0</v>
      </c>
    </row>
    <row r="26" spans="1:16" ht="27" x14ac:dyDescent="0.25">
      <c r="A26" s="12">
        <v>9</v>
      </c>
      <c r="B26" s="13"/>
      <c r="C26" s="53" t="s">
        <v>633</v>
      </c>
      <c r="D26" s="98" t="s">
        <v>432</v>
      </c>
      <c r="E26" s="95">
        <v>1</v>
      </c>
      <c r="F26" s="15"/>
      <c r="G26" s="15"/>
      <c r="H26" s="15">
        <f t="shared" si="0"/>
        <v>0</v>
      </c>
      <c r="I26" s="15"/>
      <c r="J26" s="15"/>
      <c r="K26" s="15">
        <f t="shared" si="1"/>
        <v>0</v>
      </c>
      <c r="L26" s="15">
        <f t="shared" si="2"/>
        <v>0</v>
      </c>
      <c r="M26" s="15">
        <f t="shared" si="3"/>
        <v>0</v>
      </c>
      <c r="N26" s="15">
        <f t="shared" si="4"/>
        <v>0</v>
      </c>
      <c r="O26" s="15">
        <f t="shared" si="5"/>
        <v>0</v>
      </c>
      <c r="P26" s="15">
        <f t="shared" si="6"/>
        <v>0</v>
      </c>
    </row>
    <row r="27" spans="1:16" x14ac:dyDescent="0.25">
      <c r="A27" s="12">
        <v>10</v>
      </c>
      <c r="B27" s="13"/>
      <c r="C27" s="53" t="s">
        <v>490</v>
      </c>
      <c r="D27" s="98" t="s">
        <v>432</v>
      </c>
      <c r="E27" s="95">
        <v>2</v>
      </c>
      <c r="F27" s="15"/>
      <c r="G27" s="15"/>
      <c r="H27" s="15">
        <f t="shared" si="0"/>
        <v>0</v>
      </c>
      <c r="I27" s="15"/>
      <c r="J27" s="15"/>
      <c r="K27" s="15">
        <f t="shared" si="1"/>
        <v>0</v>
      </c>
      <c r="L27" s="15">
        <f t="shared" si="2"/>
        <v>0</v>
      </c>
      <c r="M27" s="15">
        <f t="shared" si="3"/>
        <v>0</v>
      </c>
      <c r="N27" s="15">
        <f t="shared" si="4"/>
        <v>0</v>
      </c>
      <c r="O27" s="15">
        <f t="shared" si="5"/>
        <v>0</v>
      </c>
      <c r="P27" s="15">
        <f t="shared" si="6"/>
        <v>0</v>
      </c>
    </row>
    <row r="28" spans="1:16" x14ac:dyDescent="0.25">
      <c r="A28" s="12">
        <v>11</v>
      </c>
      <c r="B28" s="13"/>
      <c r="C28" s="53" t="s">
        <v>491</v>
      </c>
      <c r="D28" s="98" t="s">
        <v>432</v>
      </c>
      <c r="E28" s="95">
        <v>2</v>
      </c>
      <c r="F28" s="15"/>
      <c r="G28" s="15"/>
      <c r="H28" s="15">
        <f t="shared" si="0"/>
        <v>0</v>
      </c>
      <c r="I28" s="15"/>
      <c r="J28" s="15"/>
      <c r="K28" s="15">
        <f t="shared" si="1"/>
        <v>0</v>
      </c>
      <c r="L28" s="15">
        <f t="shared" si="2"/>
        <v>0</v>
      </c>
      <c r="M28" s="15">
        <f t="shared" si="3"/>
        <v>0</v>
      </c>
      <c r="N28" s="15">
        <f t="shared" si="4"/>
        <v>0</v>
      </c>
      <c r="O28" s="15">
        <f t="shared" si="5"/>
        <v>0</v>
      </c>
      <c r="P28" s="15">
        <f t="shared" si="6"/>
        <v>0</v>
      </c>
    </row>
    <row r="29" spans="1:16" ht="51" x14ac:dyDescent="0.25">
      <c r="A29" s="12">
        <v>12</v>
      </c>
      <c r="B29" s="13"/>
      <c r="C29" s="53" t="s">
        <v>481</v>
      </c>
      <c r="D29" s="98" t="s">
        <v>432</v>
      </c>
      <c r="E29" s="95">
        <v>2</v>
      </c>
      <c r="F29" s="15"/>
      <c r="G29" s="15"/>
      <c r="H29" s="15">
        <f t="shared" si="0"/>
        <v>0</v>
      </c>
      <c r="I29" s="15"/>
      <c r="J29" s="15"/>
      <c r="K29" s="15">
        <f t="shared" si="1"/>
        <v>0</v>
      </c>
      <c r="L29" s="15">
        <f t="shared" si="2"/>
        <v>0</v>
      </c>
      <c r="M29" s="15">
        <f t="shared" si="3"/>
        <v>0</v>
      </c>
      <c r="N29" s="15">
        <f t="shared" si="4"/>
        <v>0</v>
      </c>
      <c r="O29" s="15">
        <f t="shared" si="5"/>
        <v>0</v>
      </c>
      <c r="P29" s="15">
        <f t="shared" si="6"/>
        <v>0</v>
      </c>
    </row>
    <row r="30" spans="1:16" ht="51" x14ac:dyDescent="0.25">
      <c r="A30" s="12">
        <v>13</v>
      </c>
      <c r="B30" s="13"/>
      <c r="C30" s="53" t="s">
        <v>492</v>
      </c>
      <c r="D30" s="98" t="s">
        <v>432</v>
      </c>
      <c r="E30" s="95">
        <v>3</v>
      </c>
      <c r="F30" s="15"/>
      <c r="G30" s="15"/>
      <c r="H30" s="15">
        <f t="shared" si="0"/>
        <v>0</v>
      </c>
      <c r="I30" s="15"/>
      <c r="J30" s="15"/>
      <c r="K30" s="15">
        <f t="shared" si="1"/>
        <v>0</v>
      </c>
      <c r="L30" s="15">
        <f t="shared" si="2"/>
        <v>0</v>
      </c>
      <c r="M30" s="15">
        <f t="shared" si="3"/>
        <v>0</v>
      </c>
      <c r="N30" s="15">
        <f t="shared" si="4"/>
        <v>0</v>
      </c>
      <c r="O30" s="15">
        <f t="shared" si="5"/>
        <v>0</v>
      </c>
      <c r="P30" s="15">
        <f t="shared" si="6"/>
        <v>0</v>
      </c>
    </row>
    <row r="31" spans="1:16" x14ac:dyDescent="0.25">
      <c r="A31" s="12">
        <v>14</v>
      </c>
      <c r="B31" s="13"/>
      <c r="C31" s="53" t="s">
        <v>634</v>
      </c>
      <c r="D31" s="98" t="s">
        <v>432</v>
      </c>
      <c r="E31" s="95">
        <v>1</v>
      </c>
      <c r="F31" s="15"/>
      <c r="G31" s="15"/>
      <c r="H31" s="15">
        <f t="shared" si="0"/>
        <v>0</v>
      </c>
      <c r="I31" s="15"/>
      <c r="J31" s="15"/>
      <c r="K31" s="15">
        <f t="shared" si="1"/>
        <v>0</v>
      </c>
      <c r="L31" s="15">
        <f t="shared" si="2"/>
        <v>0</v>
      </c>
      <c r="M31" s="15">
        <f t="shared" si="3"/>
        <v>0</v>
      </c>
      <c r="N31" s="15">
        <f t="shared" si="4"/>
        <v>0</v>
      </c>
      <c r="O31" s="15">
        <f t="shared" si="5"/>
        <v>0</v>
      </c>
      <c r="P31" s="15">
        <f t="shared" si="6"/>
        <v>0</v>
      </c>
    </row>
    <row r="32" spans="1:16" ht="15.75" customHeight="1" x14ac:dyDescent="0.25">
      <c r="A32" s="12">
        <v>15</v>
      </c>
      <c r="B32" s="13"/>
      <c r="C32" s="53" t="s">
        <v>493</v>
      </c>
      <c r="D32" s="98" t="s">
        <v>432</v>
      </c>
      <c r="E32" s="95">
        <v>1</v>
      </c>
      <c r="F32" s="15"/>
      <c r="G32" s="15"/>
      <c r="H32" s="15">
        <f t="shared" si="0"/>
        <v>0</v>
      </c>
      <c r="I32" s="15"/>
      <c r="J32" s="15"/>
      <c r="K32" s="15">
        <f t="shared" si="1"/>
        <v>0</v>
      </c>
      <c r="L32" s="15">
        <f t="shared" si="2"/>
        <v>0</v>
      </c>
      <c r="M32" s="15">
        <f t="shared" si="3"/>
        <v>0</v>
      </c>
      <c r="N32" s="15">
        <f t="shared" si="4"/>
        <v>0</v>
      </c>
      <c r="O32" s="15">
        <f t="shared" si="5"/>
        <v>0</v>
      </c>
      <c r="P32" s="15">
        <f t="shared" si="6"/>
        <v>0</v>
      </c>
    </row>
    <row r="33" spans="1:16" ht="26.25" customHeight="1" x14ac:dyDescent="0.25">
      <c r="A33" s="12">
        <v>16</v>
      </c>
      <c r="B33" s="13"/>
      <c r="C33" s="53" t="s">
        <v>494</v>
      </c>
      <c r="D33" s="98" t="s">
        <v>432</v>
      </c>
      <c r="E33" s="95">
        <v>10</v>
      </c>
      <c r="F33" s="15"/>
      <c r="G33" s="15"/>
      <c r="H33" s="15">
        <f t="shared" si="0"/>
        <v>0</v>
      </c>
      <c r="I33" s="15"/>
      <c r="J33" s="15"/>
      <c r="K33" s="15">
        <f t="shared" si="1"/>
        <v>0</v>
      </c>
      <c r="L33" s="15">
        <f t="shared" si="2"/>
        <v>0</v>
      </c>
      <c r="M33" s="15">
        <f t="shared" si="3"/>
        <v>0</v>
      </c>
      <c r="N33" s="15">
        <f t="shared" si="4"/>
        <v>0</v>
      </c>
      <c r="O33" s="15">
        <f t="shared" si="5"/>
        <v>0</v>
      </c>
      <c r="P33" s="15">
        <f t="shared" si="6"/>
        <v>0</v>
      </c>
    </row>
    <row r="34" spans="1:16" ht="15.75" customHeight="1" x14ac:dyDescent="0.25">
      <c r="A34" s="12">
        <v>17</v>
      </c>
      <c r="B34" s="13"/>
      <c r="C34" s="53" t="s">
        <v>482</v>
      </c>
      <c r="D34" s="98" t="s">
        <v>432</v>
      </c>
      <c r="E34" s="95">
        <v>1</v>
      </c>
      <c r="F34" s="15"/>
      <c r="G34" s="15"/>
      <c r="H34" s="15">
        <f t="shared" si="0"/>
        <v>0</v>
      </c>
      <c r="I34" s="15"/>
      <c r="J34" s="15"/>
      <c r="K34" s="15">
        <f t="shared" si="1"/>
        <v>0</v>
      </c>
      <c r="L34" s="15">
        <f t="shared" si="2"/>
        <v>0</v>
      </c>
      <c r="M34" s="15">
        <f t="shared" si="3"/>
        <v>0</v>
      </c>
      <c r="N34" s="15">
        <f t="shared" si="4"/>
        <v>0</v>
      </c>
      <c r="O34" s="15">
        <f t="shared" si="5"/>
        <v>0</v>
      </c>
      <c r="P34" s="15">
        <f t="shared" si="6"/>
        <v>0</v>
      </c>
    </row>
    <row r="35" spans="1:16" ht="30.75" customHeight="1" x14ac:dyDescent="0.25">
      <c r="A35" s="12">
        <v>18</v>
      </c>
      <c r="B35" s="13"/>
      <c r="C35" s="53" t="s">
        <v>460</v>
      </c>
      <c r="D35" s="98" t="s">
        <v>432</v>
      </c>
      <c r="E35" s="95">
        <v>7</v>
      </c>
      <c r="F35" s="15"/>
      <c r="G35" s="15"/>
      <c r="H35" s="15">
        <f t="shared" si="0"/>
        <v>0</v>
      </c>
      <c r="I35" s="15"/>
      <c r="J35" s="15"/>
      <c r="K35" s="15">
        <f t="shared" si="1"/>
        <v>0</v>
      </c>
      <c r="L35" s="15">
        <f t="shared" si="2"/>
        <v>0</v>
      </c>
      <c r="M35" s="15">
        <f t="shared" si="3"/>
        <v>0</v>
      </c>
      <c r="N35" s="15">
        <f t="shared" si="4"/>
        <v>0</v>
      </c>
      <c r="O35" s="15">
        <f t="shared" si="5"/>
        <v>0</v>
      </c>
      <c r="P35" s="15">
        <f t="shared" si="6"/>
        <v>0</v>
      </c>
    </row>
    <row r="36" spans="1:16" ht="26.25" customHeight="1" x14ac:dyDescent="0.25">
      <c r="A36" s="12">
        <v>19</v>
      </c>
      <c r="B36" s="13"/>
      <c r="C36" s="53" t="s">
        <v>495</v>
      </c>
      <c r="D36" s="98" t="s">
        <v>432</v>
      </c>
      <c r="E36" s="95">
        <v>2</v>
      </c>
      <c r="F36" s="15"/>
      <c r="G36" s="15"/>
      <c r="H36" s="15">
        <f t="shared" si="0"/>
        <v>0</v>
      </c>
      <c r="I36" s="15"/>
      <c r="J36" s="15"/>
      <c r="K36" s="15">
        <f t="shared" si="1"/>
        <v>0</v>
      </c>
      <c r="L36" s="15">
        <f t="shared" si="2"/>
        <v>0</v>
      </c>
      <c r="M36" s="15">
        <f t="shared" si="3"/>
        <v>0</v>
      </c>
      <c r="N36" s="15">
        <f t="shared" si="4"/>
        <v>0</v>
      </c>
      <c r="O36" s="15">
        <f t="shared" si="5"/>
        <v>0</v>
      </c>
      <c r="P36" s="15">
        <f t="shared" si="6"/>
        <v>0</v>
      </c>
    </row>
    <row r="37" spans="1:16" ht="26.25" customHeight="1" x14ac:dyDescent="0.25">
      <c r="A37" s="12">
        <v>20</v>
      </c>
      <c r="B37" s="13"/>
      <c r="C37" s="53" t="s">
        <v>496</v>
      </c>
      <c r="D37" s="98" t="s">
        <v>432</v>
      </c>
      <c r="E37" s="95">
        <v>10</v>
      </c>
      <c r="F37" s="15"/>
      <c r="G37" s="15"/>
      <c r="H37" s="15">
        <f t="shared" si="0"/>
        <v>0</v>
      </c>
      <c r="I37" s="15"/>
      <c r="J37" s="15"/>
      <c r="K37" s="15">
        <f t="shared" si="1"/>
        <v>0</v>
      </c>
      <c r="L37" s="15">
        <f t="shared" si="2"/>
        <v>0</v>
      </c>
      <c r="M37" s="15">
        <f t="shared" si="3"/>
        <v>0</v>
      </c>
      <c r="N37" s="15">
        <f t="shared" si="4"/>
        <v>0</v>
      </c>
      <c r="O37" s="15">
        <f t="shared" si="5"/>
        <v>0</v>
      </c>
      <c r="P37" s="15">
        <f t="shared" si="6"/>
        <v>0</v>
      </c>
    </row>
    <row r="38" spans="1:16" ht="19.5" customHeight="1" x14ac:dyDescent="0.25">
      <c r="A38" s="12">
        <v>21</v>
      </c>
      <c r="B38" s="13"/>
      <c r="C38" s="53" t="s">
        <v>449</v>
      </c>
      <c r="D38" s="98" t="s">
        <v>432</v>
      </c>
      <c r="E38" s="95">
        <v>10</v>
      </c>
      <c r="F38" s="15"/>
      <c r="G38" s="15"/>
      <c r="H38" s="15">
        <f t="shared" si="0"/>
        <v>0</v>
      </c>
      <c r="I38" s="15"/>
      <c r="J38" s="15"/>
      <c r="K38" s="15">
        <f t="shared" si="1"/>
        <v>0</v>
      </c>
      <c r="L38" s="15">
        <f t="shared" si="2"/>
        <v>0</v>
      </c>
      <c r="M38" s="15">
        <f t="shared" si="3"/>
        <v>0</v>
      </c>
      <c r="N38" s="15">
        <f t="shared" si="4"/>
        <v>0</v>
      </c>
      <c r="O38" s="15">
        <f t="shared" si="5"/>
        <v>0</v>
      </c>
      <c r="P38" s="15">
        <f t="shared" si="6"/>
        <v>0</v>
      </c>
    </row>
    <row r="39" spans="1:16" ht="78.75" customHeight="1" x14ac:dyDescent="0.25">
      <c r="A39" s="12">
        <v>22</v>
      </c>
      <c r="B39" s="13"/>
      <c r="C39" s="53" t="s">
        <v>450</v>
      </c>
      <c r="D39" s="98" t="s">
        <v>432</v>
      </c>
      <c r="E39" s="95">
        <v>10</v>
      </c>
      <c r="F39" s="15"/>
      <c r="G39" s="15"/>
      <c r="H39" s="15">
        <f t="shared" si="0"/>
        <v>0</v>
      </c>
      <c r="I39" s="15"/>
      <c r="J39" s="15"/>
      <c r="K39" s="15">
        <f t="shared" si="1"/>
        <v>0</v>
      </c>
      <c r="L39" s="15">
        <f t="shared" si="2"/>
        <v>0</v>
      </c>
      <c r="M39" s="15">
        <f t="shared" si="3"/>
        <v>0</v>
      </c>
      <c r="N39" s="15">
        <f t="shared" si="4"/>
        <v>0</v>
      </c>
      <c r="O39" s="15">
        <f t="shared" si="5"/>
        <v>0</v>
      </c>
      <c r="P39" s="15">
        <f t="shared" si="6"/>
        <v>0</v>
      </c>
    </row>
    <row r="40" spans="1:16" ht="25.5" x14ac:dyDescent="0.25">
      <c r="A40" s="12">
        <v>23</v>
      </c>
      <c r="B40" s="13"/>
      <c r="C40" s="53" t="s">
        <v>451</v>
      </c>
      <c r="D40" s="98" t="s">
        <v>432</v>
      </c>
      <c r="E40" s="95">
        <v>10</v>
      </c>
      <c r="F40" s="15"/>
      <c r="G40" s="15"/>
      <c r="H40" s="15">
        <f t="shared" si="0"/>
        <v>0</v>
      </c>
      <c r="I40" s="15"/>
      <c r="J40" s="15"/>
      <c r="K40" s="15">
        <f t="shared" si="1"/>
        <v>0</v>
      </c>
      <c r="L40" s="15">
        <f t="shared" si="2"/>
        <v>0</v>
      </c>
      <c r="M40" s="15">
        <f t="shared" si="3"/>
        <v>0</v>
      </c>
      <c r="N40" s="15">
        <f t="shared" si="4"/>
        <v>0</v>
      </c>
      <c r="O40" s="15">
        <f t="shared" si="5"/>
        <v>0</v>
      </c>
      <c r="P40" s="15">
        <f t="shared" si="6"/>
        <v>0</v>
      </c>
    </row>
    <row r="41" spans="1:16" ht="39.75" customHeight="1" x14ac:dyDescent="0.25">
      <c r="A41" s="12">
        <v>24</v>
      </c>
      <c r="B41" s="13"/>
      <c r="C41" s="53" t="s">
        <v>468</v>
      </c>
      <c r="D41" s="98" t="s">
        <v>425</v>
      </c>
      <c r="E41" s="95">
        <v>2</v>
      </c>
      <c r="F41" s="15"/>
      <c r="G41" s="15"/>
      <c r="H41" s="15">
        <f t="shared" si="0"/>
        <v>0</v>
      </c>
      <c r="I41" s="15"/>
      <c r="J41" s="15"/>
      <c r="K41" s="15">
        <f t="shared" si="1"/>
        <v>0</v>
      </c>
      <c r="L41" s="15">
        <f t="shared" si="2"/>
        <v>0</v>
      </c>
      <c r="M41" s="15">
        <f t="shared" si="3"/>
        <v>0</v>
      </c>
      <c r="N41" s="15">
        <f t="shared" si="4"/>
        <v>0</v>
      </c>
      <c r="O41" s="15">
        <f t="shared" si="5"/>
        <v>0</v>
      </c>
      <c r="P41" s="15">
        <f t="shared" si="6"/>
        <v>0</v>
      </c>
    </row>
    <row r="42" spans="1:16" ht="33.75" customHeight="1" x14ac:dyDescent="0.25">
      <c r="A42" s="12">
        <v>25</v>
      </c>
      <c r="B42" s="13"/>
      <c r="C42" s="53" t="s">
        <v>635</v>
      </c>
      <c r="D42" s="98" t="s">
        <v>57</v>
      </c>
      <c r="E42" s="95">
        <v>9</v>
      </c>
      <c r="F42" s="15"/>
      <c r="G42" s="15"/>
      <c r="H42" s="15">
        <f t="shared" si="0"/>
        <v>0</v>
      </c>
      <c r="I42" s="15"/>
      <c r="J42" s="15"/>
      <c r="K42" s="15">
        <f t="shared" si="1"/>
        <v>0</v>
      </c>
      <c r="L42" s="15">
        <f t="shared" si="2"/>
        <v>0</v>
      </c>
      <c r="M42" s="15">
        <f t="shared" si="3"/>
        <v>0</v>
      </c>
      <c r="N42" s="15">
        <f t="shared" si="4"/>
        <v>0</v>
      </c>
      <c r="O42" s="15">
        <f t="shared" si="5"/>
        <v>0</v>
      </c>
      <c r="P42" s="15">
        <f t="shared" si="6"/>
        <v>0</v>
      </c>
    </row>
    <row r="43" spans="1:16" ht="81" customHeight="1" x14ac:dyDescent="0.25">
      <c r="A43" s="12">
        <v>26</v>
      </c>
      <c r="B43" s="13"/>
      <c r="C43" s="94" t="s">
        <v>470</v>
      </c>
      <c r="D43" s="98" t="s">
        <v>497</v>
      </c>
      <c r="E43" s="95">
        <v>29</v>
      </c>
      <c r="F43" s="15"/>
      <c r="G43" s="15"/>
      <c r="H43" s="15">
        <f t="shared" si="0"/>
        <v>0</v>
      </c>
      <c r="I43" s="15"/>
      <c r="J43" s="15"/>
      <c r="K43" s="15">
        <f t="shared" si="1"/>
        <v>0</v>
      </c>
      <c r="L43" s="15">
        <f t="shared" si="2"/>
        <v>0</v>
      </c>
      <c r="M43" s="15">
        <f t="shared" si="3"/>
        <v>0</v>
      </c>
      <c r="N43" s="15">
        <f t="shared" si="4"/>
        <v>0</v>
      </c>
      <c r="O43" s="15">
        <f t="shared" si="5"/>
        <v>0</v>
      </c>
      <c r="P43" s="15">
        <f t="shared" si="6"/>
        <v>0</v>
      </c>
    </row>
    <row r="44" spans="1:16" ht="89.25" x14ac:dyDescent="0.25">
      <c r="A44" s="12">
        <v>27</v>
      </c>
      <c r="B44" s="13"/>
      <c r="C44" s="94" t="s">
        <v>471</v>
      </c>
      <c r="D44" s="98" t="s">
        <v>497</v>
      </c>
      <c r="E44" s="95">
        <v>17</v>
      </c>
      <c r="F44" s="15"/>
      <c r="G44" s="15"/>
      <c r="H44" s="15">
        <f t="shared" si="0"/>
        <v>0</v>
      </c>
      <c r="I44" s="15"/>
      <c r="J44" s="15"/>
      <c r="K44" s="15">
        <f t="shared" si="1"/>
        <v>0</v>
      </c>
      <c r="L44" s="15">
        <f t="shared" si="2"/>
        <v>0</v>
      </c>
      <c r="M44" s="15">
        <f t="shared" si="3"/>
        <v>0</v>
      </c>
      <c r="N44" s="15">
        <f t="shared" si="4"/>
        <v>0</v>
      </c>
      <c r="O44" s="15">
        <f t="shared" si="5"/>
        <v>0</v>
      </c>
      <c r="P44" s="15">
        <f t="shared" si="6"/>
        <v>0</v>
      </c>
    </row>
    <row r="45" spans="1:16" ht="51" x14ac:dyDescent="0.25">
      <c r="A45" s="12">
        <v>28</v>
      </c>
      <c r="B45" s="13"/>
      <c r="C45" s="92" t="s">
        <v>636</v>
      </c>
      <c r="D45" s="93" t="s">
        <v>55</v>
      </c>
      <c r="E45" s="96">
        <v>2.2999999999999998</v>
      </c>
      <c r="F45" s="15"/>
      <c r="G45" s="15"/>
      <c r="H45" s="15">
        <f t="shared" si="0"/>
        <v>0</v>
      </c>
      <c r="I45" s="15"/>
      <c r="J45" s="15"/>
      <c r="K45" s="15">
        <f t="shared" si="1"/>
        <v>0</v>
      </c>
      <c r="L45" s="15">
        <f t="shared" si="2"/>
        <v>0</v>
      </c>
      <c r="M45" s="15">
        <f t="shared" si="3"/>
        <v>0</v>
      </c>
      <c r="N45" s="15">
        <f t="shared" si="4"/>
        <v>0</v>
      </c>
      <c r="O45" s="15">
        <f t="shared" si="5"/>
        <v>0</v>
      </c>
      <c r="P45" s="15">
        <f t="shared" si="6"/>
        <v>0</v>
      </c>
    </row>
    <row r="46" spans="1:16" ht="57" customHeight="1" x14ac:dyDescent="0.25">
      <c r="A46" s="12">
        <v>29</v>
      </c>
      <c r="B46" s="13"/>
      <c r="C46" s="92" t="s">
        <v>637</v>
      </c>
      <c r="D46" s="93" t="s">
        <v>55</v>
      </c>
      <c r="E46" s="96">
        <v>3.6</v>
      </c>
      <c r="F46" s="15"/>
      <c r="G46" s="15"/>
      <c r="H46" s="15">
        <f t="shared" si="0"/>
        <v>0</v>
      </c>
      <c r="I46" s="15"/>
      <c r="J46" s="15"/>
      <c r="K46" s="15">
        <f t="shared" si="1"/>
        <v>0</v>
      </c>
      <c r="L46" s="15">
        <f t="shared" si="2"/>
        <v>0</v>
      </c>
      <c r="M46" s="15">
        <f t="shared" si="3"/>
        <v>0</v>
      </c>
      <c r="N46" s="15">
        <f t="shared" si="4"/>
        <v>0</v>
      </c>
      <c r="O46" s="15">
        <f t="shared" si="5"/>
        <v>0</v>
      </c>
      <c r="P46" s="15">
        <f t="shared" si="6"/>
        <v>0</v>
      </c>
    </row>
    <row r="47" spans="1:16" ht="25.5" x14ac:dyDescent="0.25">
      <c r="A47" s="12">
        <v>30</v>
      </c>
      <c r="B47" s="52"/>
      <c r="C47" s="53" t="s">
        <v>483</v>
      </c>
      <c r="D47" s="98" t="s">
        <v>55</v>
      </c>
      <c r="E47" s="98">
        <v>15</v>
      </c>
      <c r="F47" s="55"/>
      <c r="G47" s="55"/>
      <c r="H47" s="55">
        <f t="shared" si="0"/>
        <v>0</v>
      </c>
      <c r="I47" s="55"/>
      <c r="J47" s="55"/>
      <c r="K47" s="55">
        <f t="shared" si="1"/>
        <v>0</v>
      </c>
      <c r="L47" s="55">
        <f t="shared" si="2"/>
        <v>0</v>
      </c>
      <c r="M47" s="55">
        <f t="shared" si="3"/>
        <v>0</v>
      </c>
      <c r="N47" s="55">
        <f t="shared" si="4"/>
        <v>0</v>
      </c>
      <c r="O47" s="55">
        <f t="shared" si="5"/>
        <v>0</v>
      </c>
      <c r="P47" s="55">
        <f t="shared" si="6"/>
        <v>0</v>
      </c>
    </row>
    <row r="48" spans="1:16" ht="39.75" x14ac:dyDescent="0.25">
      <c r="A48" s="12">
        <v>31</v>
      </c>
      <c r="B48" s="13"/>
      <c r="C48" s="53" t="s">
        <v>638</v>
      </c>
      <c r="D48" s="98" t="s">
        <v>432</v>
      </c>
      <c r="E48" s="98">
        <v>5</v>
      </c>
      <c r="F48" s="15"/>
      <c r="G48" s="15"/>
      <c r="H48" s="15">
        <f t="shared" si="0"/>
        <v>0</v>
      </c>
      <c r="I48" s="15"/>
      <c r="J48" s="15"/>
      <c r="K48" s="15">
        <f t="shared" si="1"/>
        <v>0</v>
      </c>
      <c r="L48" s="15">
        <f t="shared" si="2"/>
        <v>0</v>
      </c>
      <c r="M48" s="15">
        <f t="shared" si="3"/>
        <v>0</v>
      </c>
      <c r="N48" s="15">
        <f t="shared" si="4"/>
        <v>0</v>
      </c>
      <c r="O48" s="15">
        <f t="shared" si="5"/>
        <v>0</v>
      </c>
      <c r="P48" s="15">
        <f t="shared" si="6"/>
        <v>0</v>
      </c>
    </row>
    <row r="49" spans="1:16" ht="25.5" x14ac:dyDescent="0.25">
      <c r="A49" s="12">
        <v>32</v>
      </c>
      <c r="B49" s="13"/>
      <c r="C49" s="53" t="s">
        <v>639</v>
      </c>
      <c r="D49" s="98" t="s">
        <v>432</v>
      </c>
      <c r="E49" s="98">
        <v>1</v>
      </c>
      <c r="F49" s="15"/>
      <c r="G49" s="15"/>
      <c r="H49" s="15">
        <f t="shared" si="0"/>
        <v>0</v>
      </c>
      <c r="I49" s="15"/>
      <c r="J49" s="15"/>
      <c r="K49" s="15">
        <f t="shared" si="1"/>
        <v>0</v>
      </c>
      <c r="L49" s="15">
        <f t="shared" si="2"/>
        <v>0</v>
      </c>
      <c r="M49" s="15">
        <f t="shared" si="3"/>
        <v>0</v>
      </c>
      <c r="N49" s="15">
        <f t="shared" si="4"/>
        <v>0</v>
      </c>
      <c r="O49" s="15">
        <f t="shared" si="5"/>
        <v>0</v>
      </c>
      <c r="P49" s="15">
        <f t="shared" si="6"/>
        <v>0</v>
      </c>
    </row>
    <row r="50" spans="1:16" ht="57" customHeight="1" x14ac:dyDescent="0.25">
      <c r="A50" s="12">
        <v>33</v>
      </c>
      <c r="B50" s="40"/>
      <c r="C50" s="53" t="s">
        <v>498</v>
      </c>
      <c r="D50" s="98" t="s">
        <v>58</v>
      </c>
      <c r="E50" s="98">
        <v>1</v>
      </c>
      <c r="F50" s="15"/>
      <c r="G50" s="15"/>
      <c r="H50" s="15">
        <f t="shared" ref="H50:H67" si="7">ROUND(F50*G50,2)</f>
        <v>0</v>
      </c>
      <c r="I50" s="15"/>
      <c r="J50" s="15"/>
      <c r="K50" s="15">
        <f t="shared" ref="K50:K67" si="8">SUM(H50:J50)</f>
        <v>0</v>
      </c>
      <c r="L50" s="15">
        <f t="shared" ref="L50:L67" si="9">ROUND(F50*E50,2)</f>
        <v>0</v>
      </c>
      <c r="M50" s="15">
        <f t="shared" ref="M50:M67" si="10">ROUND(H50*E50,2)</f>
        <v>0</v>
      </c>
      <c r="N50" s="15">
        <f t="shared" ref="N50:N67" si="11">ROUND(I50*E50,2)</f>
        <v>0</v>
      </c>
      <c r="O50" s="15">
        <f t="shared" ref="O50:O67" si="12">ROUND(J50*E50,2)</f>
        <v>0</v>
      </c>
      <c r="P50" s="15">
        <f t="shared" ref="P50:P67" si="13">SUM(M50:O50)</f>
        <v>0</v>
      </c>
    </row>
    <row r="51" spans="1:16" ht="49.5" customHeight="1" x14ac:dyDescent="0.25">
      <c r="A51" s="12">
        <v>34</v>
      </c>
      <c r="B51" s="40"/>
      <c r="C51" s="53" t="s">
        <v>476</v>
      </c>
      <c r="D51" s="98" t="s">
        <v>58</v>
      </c>
      <c r="E51" s="98">
        <v>9</v>
      </c>
      <c r="F51" s="15"/>
      <c r="G51" s="15"/>
      <c r="H51" s="15">
        <f t="shared" si="7"/>
        <v>0</v>
      </c>
      <c r="I51" s="15"/>
      <c r="J51" s="15"/>
      <c r="K51" s="15">
        <f t="shared" si="8"/>
        <v>0</v>
      </c>
      <c r="L51" s="15">
        <f t="shared" si="9"/>
        <v>0</v>
      </c>
      <c r="M51" s="15">
        <f t="shared" si="10"/>
        <v>0</v>
      </c>
      <c r="N51" s="15">
        <f t="shared" si="11"/>
        <v>0</v>
      </c>
      <c r="O51" s="15">
        <f t="shared" si="12"/>
        <v>0</v>
      </c>
      <c r="P51" s="15">
        <f t="shared" si="13"/>
        <v>0</v>
      </c>
    </row>
    <row r="52" spans="1:16" ht="68.25" customHeight="1" x14ac:dyDescent="0.25">
      <c r="A52" s="12">
        <v>35</v>
      </c>
      <c r="B52" s="40"/>
      <c r="C52" s="92" t="s">
        <v>475</v>
      </c>
      <c r="D52" s="93" t="s">
        <v>425</v>
      </c>
      <c r="E52" s="91">
        <v>1</v>
      </c>
      <c r="F52" s="15"/>
      <c r="G52" s="15"/>
      <c r="H52" s="15">
        <f t="shared" si="7"/>
        <v>0</v>
      </c>
      <c r="I52" s="15"/>
      <c r="J52" s="15"/>
      <c r="K52" s="15">
        <f t="shared" si="8"/>
        <v>0</v>
      </c>
      <c r="L52" s="15">
        <f t="shared" si="9"/>
        <v>0</v>
      </c>
      <c r="M52" s="15">
        <f t="shared" si="10"/>
        <v>0</v>
      </c>
      <c r="N52" s="15">
        <f t="shared" si="11"/>
        <v>0</v>
      </c>
      <c r="O52" s="15">
        <f t="shared" si="12"/>
        <v>0</v>
      </c>
      <c r="P52" s="15">
        <f t="shared" si="13"/>
        <v>0</v>
      </c>
    </row>
    <row r="53" spans="1:16" ht="36" customHeight="1" x14ac:dyDescent="0.25">
      <c r="A53" s="12">
        <v>36</v>
      </c>
      <c r="B53" s="40"/>
      <c r="C53" s="94" t="s">
        <v>477</v>
      </c>
      <c r="D53" s="98" t="s">
        <v>55</v>
      </c>
      <c r="E53" s="103">
        <v>413.1</v>
      </c>
      <c r="F53" s="15"/>
      <c r="G53" s="15"/>
      <c r="H53" s="15">
        <f t="shared" si="7"/>
        <v>0</v>
      </c>
      <c r="I53" s="15"/>
      <c r="J53" s="15"/>
      <c r="K53" s="15">
        <f t="shared" si="8"/>
        <v>0</v>
      </c>
      <c r="L53" s="15">
        <f t="shared" si="9"/>
        <v>0</v>
      </c>
      <c r="M53" s="15">
        <f t="shared" si="10"/>
        <v>0</v>
      </c>
      <c r="N53" s="15">
        <f t="shared" si="11"/>
        <v>0</v>
      </c>
      <c r="O53" s="15">
        <f t="shared" si="12"/>
        <v>0</v>
      </c>
      <c r="P53" s="15">
        <f t="shared" si="13"/>
        <v>0</v>
      </c>
    </row>
    <row r="54" spans="1:16" ht="18" customHeight="1" x14ac:dyDescent="0.25">
      <c r="A54" s="12">
        <v>37</v>
      </c>
      <c r="B54" s="40"/>
      <c r="C54" s="111" t="s">
        <v>478</v>
      </c>
      <c r="D54" s="101" t="s">
        <v>55</v>
      </c>
      <c r="E54" s="106">
        <v>413.1</v>
      </c>
      <c r="F54" s="15"/>
      <c r="G54" s="15"/>
      <c r="H54" s="15">
        <f t="shared" si="7"/>
        <v>0</v>
      </c>
      <c r="I54" s="15"/>
      <c r="J54" s="15"/>
      <c r="K54" s="15">
        <f t="shared" si="8"/>
        <v>0</v>
      </c>
      <c r="L54" s="15">
        <f t="shared" si="9"/>
        <v>0</v>
      </c>
      <c r="M54" s="15">
        <f t="shared" si="10"/>
        <v>0</v>
      </c>
      <c r="N54" s="15">
        <f t="shared" si="11"/>
        <v>0</v>
      </c>
      <c r="O54" s="15">
        <f t="shared" si="12"/>
        <v>0</v>
      </c>
      <c r="P54" s="15">
        <f t="shared" si="13"/>
        <v>0</v>
      </c>
    </row>
    <row r="55" spans="1:16" ht="33" customHeight="1" x14ac:dyDescent="0.25">
      <c r="A55" s="12">
        <v>38</v>
      </c>
      <c r="B55" s="40"/>
      <c r="C55" s="94" t="s">
        <v>479</v>
      </c>
      <c r="D55" s="54" t="s">
        <v>626</v>
      </c>
      <c r="E55" s="103">
        <v>1475</v>
      </c>
      <c r="F55" s="15"/>
      <c r="G55" s="15"/>
      <c r="H55" s="15">
        <f t="shared" si="7"/>
        <v>0</v>
      </c>
      <c r="I55" s="15"/>
      <c r="J55" s="15"/>
      <c r="K55" s="15">
        <f t="shared" si="8"/>
        <v>0</v>
      </c>
      <c r="L55" s="15">
        <f t="shared" si="9"/>
        <v>0</v>
      </c>
      <c r="M55" s="15">
        <f t="shared" si="10"/>
        <v>0</v>
      </c>
      <c r="N55" s="15">
        <f t="shared" si="11"/>
        <v>0</v>
      </c>
      <c r="O55" s="15">
        <f t="shared" si="12"/>
        <v>0</v>
      </c>
      <c r="P55" s="15">
        <f t="shared" si="13"/>
        <v>0</v>
      </c>
    </row>
    <row r="56" spans="1:16" ht="79.5" customHeight="1" x14ac:dyDescent="0.25">
      <c r="A56" s="12">
        <v>39</v>
      </c>
      <c r="B56" s="40"/>
      <c r="C56" s="94" t="s">
        <v>499</v>
      </c>
      <c r="D56" s="54" t="s">
        <v>626</v>
      </c>
      <c r="E56" s="103">
        <f>E55-E57</f>
        <v>1041.4000000000001</v>
      </c>
      <c r="F56" s="15"/>
      <c r="G56" s="15"/>
      <c r="H56" s="15">
        <f t="shared" si="7"/>
        <v>0</v>
      </c>
      <c r="I56" s="15"/>
      <c r="J56" s="15"/>
      <c r="K56" s="15">
        <f t="shared" si="8"/>
        <v>0</v>
      </c>
      <c r="L56" s="15">
        <f t="shared" si="9"/>
        <v>0</v>
      </c>
      <c r="M56" s="15">
        <f t="shared" si="10"/>
        <v>0</v>
      </c>
      <c r="N56" s="15">
        <f t="shared" si="11"/>
        <v>0</v>
      </c>
      <c r="O56" s="15">
        <f t="shared" si="12"/>
        <v>0</v>
      </c>
      <c r="P56" s="15">
        <f t="shared" si="13"/>
        <v>0</v>
      </c>
    </row>
    <row r="57" spans="1:16" ht="51" x14ac:dyDescent="0.25">
      <c r="A57" s="12">
        <v>40</v>
      </c>
      <c r="B57" s="40"/>
      <c r="C57" s="94" t="s">
        <v>412</v>
      </c>
      <c r="D57" s="54" t="s">
        <v>626</v>
      </c>
      <c r="E57" s="103">
        <v>433.6</v>
      </c>
      <c r="F57" s="15"/>
      <c r="G57" s="15"/>
      <c r="H57" s="15">
        <f t="shared" si="7"/>
        <v>0</v>
      </c>
      <c r="I57" s="15"/>
      <c r="J57" s="15"/>
      <c r="K57" s="15">
        <f t="shared" si="8"/>
        <v>0</v>
      </c>
      <c r="L57" s="15">
        <f t="shared" si="9"/>
        <v>0</v>
      </c>
      <c r="M57" s="15">
        <f t="shared" si="10"/>
        <v>0</v>
      </c>
      <c r="N57" s="15">
        <f t="shared" si="11"/>
        <v>0</v>
      </c>
      <c r="O57" s="15">
        <f t="shared" si="12"/>
        <v>0</v>
      </c>
      <c r="P57" s="15">
        <f t="shared" si="13"/>
        <v>0</v>
      </c>
    </row>
    <row r="58" spans="1:16" ht="89.25" x14ac:dyDescent="0.25">
      <c r="A58" s="12">
        <v>41</v>
      </c>
      <c r="B58" s="40"/>
      <c r="C58" s="94" t="s">
        <v>52</v>
      </c>
      <c r="D58" s="54" t="s">
        <v>55</v>
      </c>
      <c r="E58" s="103">
        <v>413.1</v>
      </c>
      <c r="F58" s="15"/>
      <c r="G58" s="15"/>
      <c r="H58" s="15">
        <f t="shared" si="7"/>
        <v>0</v>
      </c>
      <c r="I58" s="15"/>
      <c r="J58" s="15"/>
      <c r="K58" s="15">
        <f t="shared" si="8"/>
        <v>0</v>
      </c>
      <c r="L58" s="15">
        <f t="shared" si="9"/>
        <v>0</v>
      </c>
      <c r="M58" s="15">
        <f t="shared" si="10"/>
        <v>0</v>
      </c>
      <c r="N58" s="15">
        <f t="shared" si="11"/>
        <v>0</v>
      </c>
      <c r="O58" s="15">
        <f t="shared" si="12"/>
        <v>0</v>
      </c>
      <c r="P58" s="15">
        <f t="shared" si="13"/>
        <v>0</v>
      </c>
    </row>
    <row r="59" spans="1:16" ht="27.75" customHeight="1" x14ac:dyDescent="0.25">
      <c r="A59" s="12">
        <v>42</v>
      </c>
      <c r="B59" s="40"/>
      <c r="C59" s="100" t="s">
        <v>130</v>
      </c>
      <c r="D59" s="105" t="s">
        <v>55</v>
      </c>
      <c r="E59" s="106">
        <v>413.1</v>
      </c>
      <c r="F59" s="15"/>
      <c r="G59" s="15"/>
      <c r="H59" s="15">
        <f t="shared" si="7"/>
        <v>0</v>
      </c>
      <c r="I59" s="15"/>
      <c r="J59" s="15"/>
      <c r="K59" s="15">
        <f t="shared" si="8"/>
        <v>0</v>
      </c>
      <c r="L59" s="15">
        <f t="shared" si="9"/>
        <v>0</v>
      </c>
      <c r="M59" s="15">
        <f t="shared" si="10"/>
        <v>0</v>
      </c>
      <c r="N59" s="15">
        <f t="shared" si="11"/>
        <v>0</v>
      </c>
      <c r="O59" s="15">
        <f t="shared" si="12"/>
        <v>0</v>
      </c>
      <c r="P59" s="15">
        <f t="shared" si="13"/>
        <v>0</v>
      </c>
    </row>
    <row r="60" spans="1:16" ht="36.75" customHeight="1" x14ac:dyDescent="0.25">
      <c r="A60" s="12">
        <v>43</v>
      </c>
      <c r="B60" s="40"/>
      <c r="C60" s="94" t="s">
        <v>416</v>
      </c>
      <c r="D60" s="54" t="s">
        <v>627</v>
      </c>
      <c r="E60" s="103">
        <v>402</v>
      </c>
      <c r="F60" s="15"/>
      <c r="G60" s="15"/>
      <c r="H60" s="15">
        <f t="shared" ref="H60:H64" si="14">ROUND(F60*G60,2)</f>
        <v>0</v>
      </c>
      <c r="I60" s="15"/>
      <c r="J60" s="15"/>
      <c r="K60" s="15">
        <f t="shared" ref="K60:K64" si="15">SUM(H60:J60)</f>
        <v>0</v>
      </c>
      <c r="L60" s="15">
        <f t="shared" ref="L60:L64" si="16">ROUND(F60*E60,2)</f>
        <v>0</v>
      </c>
      <c r="M60" s="15">
        <f t="shared" ref="M60:M64" si="17">ROUND(H60*E60,2)</f>
        <v>0</v>
      </c>
      <c r="N60" s="15">
        <f t="shared" ref="N60:N64" si="18">ROUND(I60*E60,2)</f>
        <v>0</v>
      </c>
      <c r="O60" s="15">
        <f t="shared" ref="O60:O64" si="19">ROUND(J60*E60,2)</f>
        <v>0</v>
      </c>
      <c r="P60" s="15">
        <f t="shared" ref="P60:P64" si="20">SUM(M60:O60)</f>
        <v>0</v>
      </c>
    </row>
    <row r="61" spans="1:16" ht="37.5" customHeight="1" x14ac:dyDescent="0.25">
      <c r="A61" s="12">
        <v>44</v>
      </c>
      <c r="B61" s="40"/>
      <c r="C61" s="94" t="s">
        <v>419</v>
      </c>
      <c r="D61" s="54" t="s">
        <v>627</v>
      </c>
      <c r="E61" s="103">
        <v>13</v>
      </c>
      <c r="F61" s="15"/>
      <c r="G61" s="15"/>
      <c r="H61" s="15">
        <f t="shared" si="14"/>
        <v>0</v>
      </c>
      <c r="I61" s="15"/>
      <c r="J61" s="15"/>
      <c r="K61" s="15">
        <f t="shared" si="15"/>
        <v>0</v>
      </c>
      <c r="L61" s="15">
        <f t="shared" si="16"/>
        <v>0</v>
      </c>
      <c r="M61" s="15">
        <f t="shared" si="17"/>
        <v>0</v>
      </c>
      <c r="N61" s="15">
        <f t="shared" si="18"/>
        <v>0</v>
      </c>
      <c r="O61" s="15">
        <f t="shared" si="19"/>
        <v>0</v>
      </c>
      <c r="P61" s="15">
        <f t="shared" si="20"/>
        <v>0</v>
      </c>
    </row>
    <row r="62" spans="1:16" ht="27.75" customHeight="1" x14ac:dyDescent="0.25">
      <c r="A62" s="12">
        <v>45</v>
      </c>
      <c r="B62" s="40"/>
      <c r="C62" s="94" t="s">
        <v>121</v>
      </c>
      <c r="D62" s="54" t="s">
        <v>627</v>
      </c>
      <c r="E62" s="103">
        <v>218</v>
      </c>
      <c r="F62" s="15"/>
      <c r="G62" s="15"/>
      <c r="H62" s="15">
        <f t="shared" si="14"/>
        <v>0</v>
      </c>
      <c r="I62" s="15"/>
      <c r="J62" s="15"/>
      <c r="K62" s="15">
        <f t="shared" si="15"/>
        <v>0</v>
      </c>
      <c r="L62" s="15">
        <f t="shared" si="16"/>
        <v>0</v>
      </c>
      <c r="M62" s="15">
        <f t="shared" si="17"/>
        <v>0</v>
      </c>
      <c r="N62" s="15">
        <f t="shared" si="18"/>
        <v>0</v>
      </c>
      <c r="O62" s="15">
        <f t="shared" si="19"/>
        <v>0</v>
      </c>
      <c r="P62" s="15">
        <f t="shared" si="20"/>
        <v>0</v>
      </c>
    </row>
    <row r="63" spans="1:16" ht="50.25" customHeight="1" x14ac:dyDescent="0.25">
      <c r="A63" s="12">
        <v>46</v>
      </c>
      <c r="B63" s="40"/>
      <c r="C63" s="94" t="s">
        <v>423</v>
      </c>
      <c r="D63" s="54" t="s">
        <v>627</v>
      </c>
      <c r="E63" s="103">
        <v>204</v>
      </c>
      <c r="F63" s="15"/>
      <c r="G63" s="15"/>
      <c r="H63" s="15">
        <f t="shared" si="14"/>
        <v>0</v>
      </c>
      <c r="I63" s="15"/>
      <c r="J63" s="15"/>
      <c r="K63" s="15">
        <f t="shared" si="15"/>
        <v>0</v>
      </c>
      <c r="L63" s="15">
        <f t="shared" si="16"/>
        <v>0</v>
      </c>
      <c r="M63" s="15">
        <f t="shared" si="17"/>
        <v>0</v>
      </c>
      <c r="N63" s="15">
        <f t="shared" si="18"/>
        <v>0</v>
      </c>
      <c r="O63" s="15">
        <f t="shared" si="19"/>
        <v>0</v>
      </c>
      <c r="P63" s="15">
        <f t="shared" si="20"/>
        <v>0</v>
      </c>
    </row>
    <row r="64" spans="1:16" ht="54" customHeight="1" x14ac:dyDescent="0.25">
      <c r="A64" s="12">
        <v>47</v>
      </c>
      <c r="B64" s="40"/>
      <c r="C64" s="94" t="s">
        <v>437</v>
      </c>
      <c r="D64" s="54" t="s">
        <v>627</v>
      </c>
      <c r="E64" s="103">
        <v>22.5</v>
      </c>
      <c r="F64" s="15"/>
      <c r="G64" s="15"/>
      <c r="H64" s="15">
        <f t="shared" si="14"/>
        <v>0</v>
      </c>
      <c r="I64" s="15"/>
      <c r="J64" s="15"/>
      <c r="K64" s="15">
        <f t="shared" si="15"/>
        <v>0</v>
      </c>
      <c r="L64" s="15">
        <f t="shared" si="16"/>
        <v>0</v>
      </c>
      <c r="M64" s="15">
        <f t="shared" si="17"/>
        <v>0</v>
      </c>
      <c r="N64" s="15">
        <f t="shared" si="18"/>
        <v>0</v>
      </c>
      <c r="O64" s="15">
        <f t="shared" si="19"/>
        <v>0</v>
      </c>
      <c r="P64" s="15">
        <f t="shared" si="20"/>
        <v>0</v>
      </c>
    </row>
    <row r="65" spans="1:16" ht="51" x14ac:dyDescent="0.25">
      <c r="A65" s="12">
        <v>48</v>
      </c>
      <c r="B65" s="40"/>
      <c r="C65" s="94" t="s">
        <v>420</v>
      </c>
      <c r="D65" s="54" t="s">
        <v>627</v>
      </c>
      <c r="E65" s="103">
        <v>380</v>
      </c>
      <c r="F65" s="15"/>
      <c r="G65" s="15"/>
      <c r="H65" s="15">
        <f t="shared" si="7"/>
        <v>0</v>
      </c>
      <c r="I65" s="15"/>
      <c r="J65" s="15"/>
      <c r="K65" s="15">
        <f t="shared" si="8"/>
        <v>0</v>
      </c>
      <c r="L65" s="15">
        <f t="shared" si="9"/>
        <v>0</v>
      </c>
      <c r="M65" s="15">
        <f t="shared" si="10"/>
        <v>0</v>
      </c>
      <c r="N65" s="15">
        <f t="shared" si="11"/>
        <v>0</v>
      </c>
      <c r="O65" s="15">
        <f t="shared" si="12"/>
        <v>0</v>
      </c>
      <c r="P65" s="15">
        <f t="shared" si="13"/>
        <v>0</v>
      </c>
    </row>
    <row r="66" spans="1:16" ht="38.25" x14ac:dyDescent="0.25">
      <c r="A66" s="12">
        <v>49</v>
      </c>
      <c r="B66" s="40"/>
      <c r="C66" s="94" t="s">
        <v>422</v>
      </c>
      <c r="D66" s="54" t="s">
        <v>627</v>
      </c>
      <c r="E66" s="103">
        <v>40</v>
      </c>
      <c r="F66" s="15"/>
      <c r="G66" s="15"/>
      <c r="H66" s="15">
        <f t="shared" si="7"/>
        <v>0</v>
      </c>
      <c r="I66" s="15"/>
      <c r="J66" s="15"/>
      <c r="K66" s="15">
        <f t="shared" si="8"/>
        <v>0</v>
      </c>
      <c r="L66" s="15">
        <f t="shared" si="9"/>
        <v>0</v>
      </c>
      <c r="M66" s="15">
        <f t="shared" si="10"/>
        <v>0</v>
      </c>
      <c r="N66" s="15">
        <f t="shared" si="11"/>
        <v>0</v>
      </c>
      <c r="O66" s="15">
        <f t="shared" si="12"/>
        <v>0</v>
      </c>
      <c r="P66" s="15">
        <f t="shared" si="13"/>
        <v>0</v>
      </c>
    </row>
    <row r="67" spans="1:16" x14ac:dyDescent="0.25">
      <c r="A67" s="12">
        <v>50</v>
      </c>
      <c r="B67" s="40"/>
      <c r="C67" s="107" t="s">
        <v>424</v>
      </c>
      <c r="D67" s="98" t="s">
        <v>425</v>
      </c>
      <c r="E67" s="103">
        <v>1</v>
      </c>
      <c r="F67" s="15"/>
      <c r="G67" s="15"/>
      <c r="H67" s="15">
        <f t="shared" si="7"/>
        <v>0</v>
      </c>
      <c r="I67" s="15"/>
      <c r="J67" s="15"/>
      <c r="K67" s="15">
        <f t="shared" si="8"/>
        <v>0</v>
      </c>
      <c r="L67" s="15">
        <f t="shared" si="9"/>
        <v>0</v>
      </c>
      <c r="M67" s="15">
        <f t="shared" si="10"/>
        <v>0</v>
      </c>
      <c r="N67" s="15">
        <f t="shared" si="11"/>
        <v>0</v>
      </c>
      <c r="O67" s="15">
        <f t="shared" si="12"/>
        <v>0</v>
      </c>
      <c r="P67" s="15">
        <f t="shared" si="13"/>
        <v>0</v>
      </c>
    </row>
    <row r="68" spans="1:16" ht="63.75" x14ac:dyDescent="0.25">
      <c r="A68" s="12">
        <v>51</v>
      </c>
      <c r="B68" s="28"/>
      <c r="C68" s="173" t="s">
        <v>651</v>
      </c>
      <c r="D68" s="98" t="s">
        <v>55</v>
      </c>
      <c r="E68" s="103">
        <v>0</v>
      </c>
      <c r="F68" s="15"/>
      <c r="G68" s="15"/>
      <c r="H68" s="15">
        <f t="shared" ref="H68:H70" si="21">ROUND(F68*G68,2)</f>
        <v>0</v>
      </c>
      <c r="I68" s="15"/>
      <c r="J68" s="15"/>
      <c r="K68" s="15">
        <f t="shared" ref="K68:K70" si="22">SUM(H68:J68)</f>
        <v>0</v>
      </c>
      <c r="L68" s="15">
        <f t="shared" ref="L68:L70" si="23">ROUND(F68*E68,2)</f>
        <v>0</v>
      </c>
      <c r="M68" s="15">
        <f t="shared" ref="M68:M70" si="24">ROUND(H68*E68,2)</f>
        <v>0</v>
      </c>
      <c r="N68" s="15">
        <f t="shared" ref="N68:N70" si="25">ROUND(I68*E68,2)</f>
        <v>0</v>
      </c>
      <c r="O68" s="15">
        <f t="shared" ref="O68:O70" si="26">ROUND(J68*E68,2)</f>
        <v>0</v>
      </c>
      <c r="P68" s="15">
        <f t="shared" ref="P68:P70" si="27">SUM(M68:O68)</f>
        <v>0</v>
      </c>
    </row>
    <row r="69" spans="1:16" ht="25.5" x14ac:dyDescent="0.25">
      <c r="A69" s="12">
        <v>52</v>
      </c>
      <c r="B69" s="28"/>
      <c r="C69" s="173" t="s">
        <v>652</v>
      </c>
      <c r="D69" s="98" t="s">
        <v>425</v>
      </c>
      <c r="E69" s="103">
        <v>0</v>
      </c>
      <c r="F69" s="15"/>
      <c r="G69" s="15"/>
      <c r="H69" s="15">
        <f t="shared" si="21"/>
        <v>0</v>
      </c>
      <c r="I69" s="15"/>
      <c r="J69" s="15"/>
      <c r="K69" s="15">
        <f t="shared" si="22"/>
        <v>0</v>
      </c>
      <c r="L69" s="15">
        <f t="shared" si="23"/>
        <v>0</v>
      </c>
      <c r="M69" s="15">
        <f t="shared" si="24"/>
        <v>0</v>
      </c>
      <c r="N69" s="15">
        <f t="shared" si="25"/>
        <v>0</v>
      </c>
      <c r="O69" s="15">
        <f t="shared" si="26"/>
        <v>0</v>
      </c>
      <c r="P69" s="15">
        <f t="shared" si="27"/>
        <v>0</v>
      </c>
    </row>
    <row r="70" spans="1:16" ht="25.5" x14ac:dyDescent="0.25">
      <c r="A70" s="12">
        <v>53</v>
      </c>
      <c r="B70" s="28"/>
      <c r="C70" s="173" t="s">
        <v>653</v>
      </c>
      <c r="D70" s="98" t="s">
        <v>425</v>
      </c>
      <c r="E70" s="103">
        <v>0</v>
      </c>
      <c r="F70" s="15"/>
      <c r="G70" s="15"/>
      <c r="H70" s="15">
        <f t="shared" si="21"/>
        <v>0</v>
      </c>
      <c r="I70" s="15"/>
      <c r="J70" s="15"/>
      <c r="K70" s="15">
        <f t="shared" si="22"/>
        <v>0</v>
      </c>
      <c r="L70" s="15">
        <f t="shared" si="23"/>
        <v>0</v>
      </c>
      <c r="M70" s="15">
        <f t="shared" si="24"/>
        <v>0</v>
      </c>
      <c r="N70" s="15">
        <f t="shared" si="25"/>
        <v>0</v>
      </c>
      <c r="O70" s="15">
        <f t="shared" si="26"/>
        <v>0</v>
      </c>
      <c r="P70" s="15">
        <f t="shared" si="27"/>
        <v>0</v>
      </c>
    </row>
    <row r="71" spans="1:16" x14ac:dyDescent="0.25">
      <c r="A71" s="165" t="s">
        <v>62</v>
      </c>
      <c r="B71" s="166"/>
      <c r="C71" s="166"/>
      <c r="D71" s="166"/>
      <c r="E71" s="166"/>
      <c r="F71" s="166"/>
      <c r="G71" s="166"/>
      <c r="H71" s="166"/>
      <c r="I71" s="166"/>
      <c r="J71" s="166"/>
      <c r="K71" s="167"/>
      <c r="L71" s="22"/>
      <c r="M71" s="22"/>
      <c r="N71" s="22"/>
      <c r="O71" s="22"/>
      <c r="P71" s="22"/>
    </row>
    <row r="72" spans="1:16" x14ac:dyDescent="0.25">
      <c r="A72" s="162" t="s">
        <v>63</v>
      </c>
      <c r="B72" s="163"/>
      <c r="C72" s="163"/>
      <c r="D72" s="163"/>
      <c r="E72" s="163"/>
      <c r="F72" s="163"/>
      <c r="G72" s="163"/>
      <c r="H72" s="163"/>
      <c r="I72" s="163"/>
      <c r="J72" s="163"/>
      <c r="K72" s="164"/>
      <c r="L72" s="22"/>
      <c r="M72" s="22"/>
      <c r="N72" s="22"/>
      <c r="O72" s="22"/>
      <c r="P72" s="22"/>
    </row>
    <row r="73" spans="1:16" x14ac:dyDescent="0.25">
      <c r="A73" s="168" t="s">
        <v>64</v>
      </c>
      <c r="B73" s="169"/>
      <c r="C73" s="169"/>
      <c r="D73" s="169"/>
      <c r="E73" s="169"/>
      <c r="F73" s="169"/>
      <c r="G73" s="169"/>
      <c r="H73" s="169"/>
      <c r="I73" s="169"/>
      <c r="J73" s="169"/>
      <c r="K73" s="170"/>
      <c r="L73" s="22"/>
      <c r="M73" s="22"/>
      <c r="N73" s="22"/>
      <c r="O73" s="22"/>
      <c r="P73" s="22"/>
    </row>
    <row r="75" spans="1:16" x14ac:dyDescent="0.25">
      <c r="C75" s="23" t="s">
        <v>65</v>
      </c>
      <c r="D75" s="135"/>
      <c r="E75" s="135"/>
      <c r="F75" s="135"/>
      <c r="G75" s="135"/>
    </row>
    <row r="76" spans="1:16" x14ac:dyDescent="0.25">
      <c r="D76" s="148" t="s">
        <v>66</v>
      </c>
      <c r="E76" s="148"/>
      <c r="F76" s="148"/>
      <c r="G76" s="148"/>
    </row>
    <row r="78" spans="1:16" x14ac:dyDescent="0.25">
      <c r="C78" s="23" t="s">
        <v>67</v>
      </c>
      <c r="D78" s="135"/>
      <c r="E78" s="135"/>
      <c r="F78" s="135"/>
      <c r="G78" s="135"/>
    </row>
    <row r="79" spans="1:16" x14ac:dyDescent="0.25">
      <c r="D79" s="148" t="s">
        <v>66</v>
      </c>
      <c r="E79" s="148"/>
      <c r="F79" s="148"/>
      <c r="G79" s="148"/>
    </row>
    <row r="80" spans="1:16" x14ac:dyDescent="0.25">
      <c r="D80" s="44"/>
      <c r="E80" s="44"/>
      <c r="F80" s="44"/>
      <c r="G80" s="44"/>
    </row>
    <row r="81" spans="3:7" x14ac:dyDescent="0.25">
      <c r="C81" s="24" t="s">
        <v>68</v>
      </c>
      <c r="D81" s="135"/>
      <c r="E81" s="135"/>
      <c r="F81" s="135"/>
      <c r="G81" s="135"/>
    </row>
  </sheetData>
  <mergeCells count="21">
    <mergeCell ref="A73:K73"/>
    <mergeCell ref="A1:P1"/>
    <mergeCell ref="A3:P3"/>
    <mergeCell ref="A4:P4"/>
    <mergeCell ref="L11:M11"/>
    <mergeCell ref="N11:O11"/>
    <mergeCell ref="A15:A16"/>
    <mergeCell ref="B15:B16"/>
    <mergeCell ref="C15:C16"/>
    <mergeCell ref="D15:D16"/>
    <mergeCell ref="E15:E16"/>
    <mergeCell ref="F15:K15"/>
    <mergeCell ref="L15:P15"/>
    <mergeCell ref="C17:P17"/>
    <mergeCell ref="A71:K71"/>
    <mergeCell ref="A72:K72"/>
    <mergeCell ref="D75:G75"/>
    <mergeCell ref="D76:G76"/>
    <mergeCell ref="D78:G78"/>
    <mergeCell ref="D79:G79"/>
    <mergeCell ref="D81:G81"/>
  </mergeCells>
  <printOptions horizontalCentered="1"/>
  <pageMargins left="0.31496062992125984" right="0.31496062992125984" top="0.55118110236220474" bottom="0.35433070866141736" header="0.31496062992125984" footer="0.31496062992125984"/>
  <pageSetup paperSize="9" scale="76" orientation="landscape" r:id="rId1"/>
  <headerFooter>
    <oddFooter>&amp;C&amp;"Arial,Regular"&amp;10&amp;P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90" zoomScaleNormal="100" zoomScaleSheetLayoutView="90" workbookViewId="0">
      <selection activeCell="A13" sqref="A13"/>
    </sheetView>
  </sheetViews>
  <sheetFormatPr defaultRowHeight="15" x14ac:dyDescent="0.25"/>
  <cols>
    <col min="1" max="1" width="13.140625" customWidth="1"/>
    <col min="2" max="2" width="40.140625" customWidth="1"/>
    <col min="3" max="3" width="16.42578125" customWidth="1"/>
    <col min="4" max="4" width="13.140625" customWidth="1"/>
    <col min="5" max="5" width="14.28515625" customWidth="1"/>
    <col min="6" max="6" width="13.5703125" customWidth="1"/>
    <col min="7" max="7" width="17.42578125" customWidth="1"/>
  </cols>
  <sheetData>
    <row r="1" spans="1:7" ht="21.75" customHeight="1" x14ac:dyDescent="0.25">
      <c r="E1" s="149" t="s">
        <v>99</v>
      </c>
      <c r="F1" s="149"/>
      <c r="G1" s="149"/>
    </row>
    <row r="2" spans="1:7" ht="22.5" customHeight="1" x14ac:dyDescent="0.25">
      <c r="E2" s="150" t="s">
        <v>100</v>
      </c>
      <c r="F2" s="150"/>
      <c r="G2" s="150"/>
    </row>
    <row r="3" spans="1:7" ht="24" customHeight="1" x14ac:dyDescent="0.25">
      <c r="E3" s="151" t="s">
        <v>101</v>
      </c>
      <c r="F3" s="151"/>
      <c r="G3" s="151"/>
    </row>
    <row r="4" spans="1:7" ht="21.75" customHeight="1" x14ac:dyDescent="0.25">
      <c r="E4" s="152" t="s">
        <v>102</v>
      </c>
      <c r="F4" s="152"/>
      <c r="G4" s="152"/>
    </row>
    <row r="5" spans="1:7" ht="27.75" customHeight="1" x14ac:dyDescent="0.25">
      <c r="E5" s="149" t="s">
        <v>103</v>
      </c>
      <c r="F5" s="149"/>
      <c r="G5" s="149"/>
    </row>
    <row r="7" spans="1:7" ht="15.75" x14ac:dyDescent="0.25">
      <c r="A7" s="132" t="s">
        <v>95</v>
      </c>
      <c r="B7" s="132"/>
      <c r="C7" s="132"/>
      <c r="D7" s="132"/>
      <c r="E7" s="132"/>
      <c r="F7" s="132"/>
      <c r="G7" s="132"/>
    </row>
    <row r="8" spans="1:7" x14ac:dyDescent="0.25">
      <c r="A8" s="1"/>
      <c r="B8" s="1"/>
      <c r="C8" s="1"/>
      <c r="D8" s="1"/>
      <c r="E8" s="1"/>
      <c r="F8" s="1"/>
      <c r="G8" s="1"/>
    </row>
    <row r="9" spans="1:7" x14ac:dyDescent="0.25">
      <c r="A9" s="2" t="s">
        <v>361</v>
      </c>
      <c r="B9" s="2"/>
      <c r="C9" s="2"/>
      <c r="D9" s="2"/>
      <c r="E9" s="2"/>
      <c r="F9" s="2"/>
      <c r="G9" s="2"/>
    </row>
    <row r="10" spans="1:7" ht="33" customHeight="1" x14ac:dyDescent="0.25">
      <c r="A10" s="147" t="s">
        <v>362</v>
      </c>
      <c r="B10" s="147"/>
      <c r="C10" s="147"/>
      <c r="D10" s="147"/>
      <c r="E10" s="147"/>
      <c r="F10" s="147"/>
      <c r="G10" s="147"/>
    </row>
    <row r="11" spans="1:7" x14ac:dyDescent="0.25">
      <c r="A11" s="49" t="s">
        <v>643</v>
      </c>
      <c r="B11" s="2"/>
      <c r="C11" s="2"/>
      <c r="D11" s="2"/>
      <c r="E11" s="2"/>
      <c r="F11" s="2"/>
      <c r="G11" s="2"/>
    </row>
    <row r="12" spans="1:7" ht="12" customHeight="1" x14ac:dyDescent="0.25">
      <c r="A12" s="31"/>
      <c r="B12" s="31"/>
      <c r="C12" s="31"/>
      <c r="D12" s="31"/>
      <c r="E12" s="31"/>
      <c r="F12" s="31"/>
      <c r="G12" s="32" t="s">
        <v>21</v>
      </c>
    </row>
    <row r="13" spans="1:7" ht="12.75" customHeight="1" x14ac:dyDescent="0.25">
      <c r="A13" s="27"/>
      <c r="B13" s="27"/>
      <c r="C13" s="27"/>
      <c r="D13" s="27"/>
      <c r="E13" s="27"/>
      <c r="F13" s="27"/>
      <c r="G13" s="27"/>
    </row>
    <row r="14" spans="1:7" ht="19.5" customHeight="1" x14ac:dyDescent="0.25">
      <c r="A14" s="133" t="s">
        <v>0</v>
      </c>
      <c r="B14" s="133" t="s">
        <v>96</v>
      </c>
      <c r="C14" s="133"/>
      <c r="D14" s="133"/>
      <c r="E14" s="133"/>
      <c r="F14" s="133"/>
      <c r="G14" s="134" t="s">
        <v>97</v>
      </c>
    </row>
    <row r="15" spans="1:7" ht="17.25" customHeight="1" x14ac:dyDescent="0.25">
      <c r="A15" s="133"/>
      <c r="B15" s="133"/>
      <c r="C15" s="133"/>
      <c r="D15" s="133"/>
      <c r="E15" s="133"/>
      <c r="F15" s="133"/>
      <c r="G15" s="134"/>
    </row>
    <row r="16" spans="1:7" ht="26.25" customHeight="1" x14ac:dyDescent="0.25">
      <c r="A16" s="8">
        <v>1</v>
      </c>
      <c r="B16" s="136" t="s">
        <v>363</v>
      </c>
      <c r="C16" s="137"/>
      <c r="D16" s="137"/>
      <c r="E16" s="137"/>
      <c r="F16" s="138"/>
      <c r="G16" s="11"/>
    </row>
    <row r="17" spans="1:7" ht="28.5" customHeight="1" x14ac:dyDescent="0.25">
      <c r="A17" s="8">
        <v>2</v>
      </c>
      <c r="B17" s="144" t="s">
        <v>364</v>
      </c>
      <c r="C17" s="145"/>
      <c r="D17" s="145"/>
      <c r="E17" s="145"/>
      <c r="F17" s="146"/>
      <c r="G17" s="36"/>
    </row>
    <row r="18" spans="1:7" ht="19.5" customHeight="1" x14ac:dyDescent="0.25">
      <c r="A18" s="139" t="s">
        <v>80</v>
      </c>
      <c r="B18" s="140"/>
      <c r="C18" s="140"/>
      <c r="D18" s="140"/>
      <c r="E18" s="140"/>
      <c r="F18" s="141"/>
      <c r="G18" s="35"/>
    </row>
    <row r="19" spans="1:7" ht="20.25" customHeight="1" x14ac:dyDescent="0.25">
      <c r="A19" s="142" t="s">
        <v>98</v>
      </c>
      <c r="B19" s="142"/>
      <c r="C19" s="142"/>
      <c r="D19" s="142"/>
      <c r="E19" s="142"/>
      <c r="F19" s="142"/>
      <c r="G19" s="35"/>
    </row>
    <row r="20" spans="1:7" ht="18" customHeight="1" x14ac:dyDescent="0.25">
      <c r="A20" s="143" t="s">
        <v>94</v>
      </c>
      <c r="B20" s="143"/>
      <c r="C20" s="143"/>
      <c r="D20" s="143"/>
      <c r="E20" s="143"/>
      <c r="F20" s="143"/>
      <c r="G20" s="35"/>
    </row>
    <row r="21" spans="1:7" ht="13.5" customHeight="1" x14ac:dyDescent="0.25">
      <c r="A21" s="7"/>
      <c r="B21" s="29"/>
      <c r="C21" s="7"/>
      <c r="D21" s="30"/>
      <c r="E21" s="30"/>
      <c r="F21" s="30"/>
      <c r="G21" s="30"/>
    </row>
    <row r="22" spans="1:7" x14ac:dyDescent="0.25">
      <c r="B22" s="23" t="s">
        <v>65</v>
      </c>
      <c r="C22" s="135"/>
      <c r="D22" s="135"/>
      <c r="E22" s="135"/>
      <c r="F22" s="135"/>
    </row>
    <row r="23" spans="1:7" x14ac:dyDescent="0.25">
      <c r="C23" s="148" t="s">
        <v>66</v>
      </c>
      <c r="D23" s="148"/>
      <c r="E23" s="148"/>
      <c r="F23" s="148"/>
    </row>
    <row r="25" spans="1:7" x14ac:dyDescent="0.25">
      <c r="B25" s="23" t="s">
        <v>67</v>
      </c>
      <c r="C25" s="135"/>
      <c r="D25" s="135"/>
      <c r="E25" s="135"/>
      <c r="F25" s="135"/>
    </row>
    <row r="26" spans="1:7" x14ac:dyDescent="0.25">
      <c r="C26" s="148" t="s">
        <v>66</v>
      </c>
      <c r="D26" s="148"/>
      <c r="E26" s="148"/>
      <c r="F26" s="148"/>
    </row>
    <row r="27" spans="1:7" ht="12.75" customHeight="1" x14ac:dyDescent="0.25">
      <c r="C27" s="25"/>
      <c r="D27" s="25"/>
      <c r="E27" s="25"/>
      <c r="F27" s="25"/>
    </row>
    <row r="28" spans="1:7" x14ac:dyDescent="0.25">
      <c r="B28" s="24" t="s">
        <v>68</v>
      </c>
      <c r="C28" s="135"/>
      <c r="D28" s="135"/>
      <c r="E28" s="135"/>
      <c r="F28" s="135"/>
    </row>
  </sheetData>
  <mergeCells count="20">
    <mergeCell ref="E1:G1"/>
    <mergeCell ref="E2:G2"/>
    <mergeCell ref="E3:G3"/>
    <mergeCell ref="E4:G4"/>
    <mergeCell ref="E5:G5"/>
    <mergeCell ref="A7:G7"/>
    <mergeCell ref="A14:A15"/>
    <mergeCell ref="G14:G15"/>
    <mergeCell ref="C28:F28"/>
    <mergeCell ref="B14:F15"/>
    <mergeCell ref="B16:F16"/>
    <mergeCell ref="A18:F18"/>
    <mergeCell ref="A19:F19"/>
    <mergeCell ref="A20:F20"/>
    <mergeCell ref="B17:F17"/>
    <mergeCell ref="A10:G10"/>
    <mergeCell ref="C22:F22"/>
    <mergeCell ref="C23:F23"/>
    <mergeCell ref="C25:F25"/>
    <mergeCell ref="C26:F26"/>
  </mergeCells>
  <printOptions horizontalCentered="1"/>
  <pageMargins left="0.31496062992125984" right="0.31496062992125984" top="0.74803149606299213" bottom="0.35433070866141736"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view="pageBreakPreview" zoomScale="90" zoomScaleNormal="100" zoomScaleSheetLayoutView="90" workbookViewId="0">
      <selection activeCell="A14" sqref="A14"/>
    </sheetView>
  </sheetViews>
  <sheetFormatPr defaultRowHeight="15" x14ac:dyDescent="0.25"/>
  <cols>
    <col min="3" max="3" width="29.85546875" customWidth="1"/>
    <col min="4" max="4" width="11.5703125" customWidth="1"/>
    <col min="5" max="5" width="10.7109375" customWidth="1"/>
    <col min="7" max="7" width="10.28515625" customWidth="1"/>
    <col min="10" max="10" width="11" customWidth="1"/>
    <col min="12" max="12" width="12.140625" customWidth="1"/>
    <col min="15" max="15" width="10.7109375" customWidth="1"/>
    <col min="16" max="16" width="12.5703125" customWidth="1"/>
  </cols>
  <sheetData>
    <row r="1" spans="1:16" ht="15.75" x14ac:dyDescent="0.25">
      <c r="A1" s="132" t="s">
        <v>392</v>
      </c>
      <c r="B1" s="132"/>
      <c r="C1" s="132"/>
      <c r="D1" s="132"/>
      <c r="E1" s="132"/>
      <c r="F1" s="132"/>
      <c r="G1" s="132"/>
      <c r="H1" s="132"/>
      <c r="I1" s="132"/>
      <c r="J1" s="132"/>
      <c r="K1" s="132"/>
      <c r="L1" s="132"/>
      <c r="M1" s="132"/>
      <c r="N1" s="132"/>
      <c r="O1" s="132"/>
      <c r="P1" s="132"/>
    </row>
    <row r="2" spans="1:16" x14ac:dyDescent="0.25">
      <c r="A2" s="1"/>
      <c r="B2" s="1"/>
      <c r="C2" s="1"/>
      <c r="D2" s="1"/>
      <c r="E2" s="1"/>
      <c r="F2" s="1"/>
      <c r="G2" s="1"/>
      <c r="H2" s="1"/>
      <c r="I2" s="1"/>
      <c r="J2" s="1"/>
      <c r="K2" s="1"/>
      <c r="L2" s="1"/>
      <c r="M2" s="1"/>
      <c r="N2" s="1"/>
      <c r="O2" s="1"/>
      <c r="P2" s="1"/>
    </row>
    <row r="3" spans="1:16" ht="15.75" x14ac:dyDescent="0.25">
      <c r="A3" s="157" t="s">
        <v>393</v>
      </c>
      <c r="B3" s="157"/>
      <c r="C3" s="157"/>
      <c r="D3" s="157"/>
      <c r="E3" s="157"/>
      <c r="F3" s="157"/>
      <c r="G3" s="157"/>
      <c r="H3" s="157"/>
      <c r="I3" s="157"/>
      <c r="J3" s="157"/>
      <c r="K3" s="157"/>
      <c r="L3" s="157"/>
      <c r="M3" s="157"/>
      <c r="N3" s="157"/>
      <c r="O3" s="157"/>
      <c r="P3" s="157"/>
    </row>
    <row r="4" spans="1:16" x14ac:dyDescent="0.25">
      <c r="A4" s="154" t="s">
        <v>15</v>
      </c>
      <c r="B4" s="154"/>
      <c r="C4" s="154"/>
      <c r="D4" s="154"/>
      <c r="E4" s="154"/>
      <c r="F4" s="154"/>
      <c r="G4" s="154"/>
      <c r="H4" s="154"/>
      <c r="I4" s="154"/>
      <c r="J4" s="154"/>
      <c r="K4" s="154"/>
      <c r="L4" s="154"/>
      <c r="M4" s="154"/>
      <c r="N4" s="154"/>
      <c r="O4" s="154"/>
      <c r="P4" s="154"/>
    </row>
    <row r="5" spans="1:16" x14ac:dyDescent="0.25">
      <c r="A5" s="2"/>
      <c r="B5" s="2"/>
      <c r="C5" s="2"/>
      <c r="D5" s="2"/>
      <c r="E5" s="2"/>
      <c r="F5" s="2"/>
      <c r="G5" s="2"/>
      <c r="H5" s="2"/>
      <c r="I5" s="2"/>
      <c r="J5" s="2"/>
      <c r="K5" s="2"/>
      <c r="L5" s="2"/>
      <c r="M5" s="2"/>
      <c r="N5" s="2"/>
      <c r="O5" s="2"/>
      <c r="P5" s="2"/>
    </row>
    <row r="6" spans="1:16" x14ac:dyDescent="0.25">
      <c r="A6" s="2" t="s">
        <v>372</v>
      </c>
      <c r="B6" s="2"/>
      <c r="C6" s="2"/>
      <c r="D6" s="2"/>
      <c r="E6" s="2"/>
      <c r="F6" s="2"/>
      <c r="G6" s="2"/>
      <c r="H6" s="2"/>
      <c r="I6" s="2"/>
      <c r="J6" s="2"/>
      <c r="K6" s="2"/>
      <c r="L6" s="2"/>
      <c r="M6" s="2"/>
      <c r="N6" s="2"/>
      <c r="O6" s="2"/>
      <c r="P6" s="2"/>
    </row>
    <row r="7" spans="1:16" x14ac:dyDescent="0.25">
      <c r="A7" s="2" t="s">
        <v>366</v>
      </c>
      <c r="B7" s="2"/>
      <c r="C7" s="2"/>
      <c r="D7" s="2"/>
      <c r="E7" s="2"/>
      <c r="F7" s="2"/>
      <c r="G7" s="2"/>
      <c r="H7" s="2"/>
      <c r="I7" s="2"/>
      <c r="J7" s="2"/>
      <c r="K7" s="2"/>
      <c r="L7" s="2"/>
      <c r="M7" s="2"/>
      <c r="N7" s="2"/>
      <c r="O7" s="2"/>
      <c r="P7" s="2"/>
    </row>
    <row r="8" spans="1:16" x14ac:dyDescent="0.25">
      <c r="A8" s="2" t="s">
        <v>375</v>
      </c>
      <c r="B8" s="2"/>
      <c r="C8" s="2"/>
      <c r="D8" s="2"/>
      <c r="E8" s="2"/>
      <c r="F8" s="2"/>
      <c r="G8" s="2"/>
      <c r="H8" s="2"/>
      <c r="I8" s="2"/>
      <c r="J8" s="2"/>
      <c r="K8" s="2"/>
      <c r="L8" s="2"/>
      <c r="M8" s="2"/>
      <c r="N8" s="2"/>
      <c r="O8" s="2"/>
      <c r="P8" s="2"/>
    </row>
    <row r="9" spans="1:16" x14ac:dyDescent="0.25">
      <c r="A9" s="49" t="s">
        <v>643</v>
      </c>
      <c r="B9" s="2"/>
      <c r="C9" s="2"/>
      <c r="D9" s="2"/>
      <c r="E9" s="2"/>
      <c r="F9" s="2"/>
      <c r="G9" s="2"/>
      <c r="H9" s="2"/>
      <c r="I9" s="2"/>
      <c r="J9" s="2"/>
      <c r="K9" s="2"/>
      <c r="L9" s="2"/>
      <c r="M9" s="2"/>
      <c r="N9" s="2"/>
      <c r="O9" s="2"/>
      <c r="P9" s="2"/>
    </row>
    <row r="10" spans="1:16" x14ac:dyDescent="0.25">
      <c r="A10" s="2" t="s">
        <v>18</v>
      </c>
      <c r="B10" s="2"/>
      <c r="C10" s="2"/>
      <c r="D10" s="2"/>
      <c r="E10" s="2"/>
      <c r="F10" s="2"/>
      <c r="G10" s="2"/>
      <c r="H10" s="2"/>
      <c r="I10" s="2"/>
      <c r="J10" s="2"/>
      <c r="K10" s="2"/>
      <c r="L10" s="2"/>
      <c r="M10" s="2"/>
      <c r="N10" s="2"/>
      <c r="O10" s="2"/>
      <c r="P10" s="2"/>
    </row>
    <row r="11" spans="1:16" x14ac:dyDescent="0.25">
      <c r="A11" s="2"/>
      <c r="B11" s="2"/>
      <c r="C11" s="2"/>
      <c r="D11" s="2"/>
      <c r="E11" s="2"/>
      <c r="F11" s="2"/>
      <c r="G11" s="2"/>
      <c r="H11" s="2"/>
      <c r="I11" s="2"/>
      <c r="J11" s="2"/>
      <c r="K11" s="2"/>
      <c r="L11" s="158" t="s">
        <v>20</v>
      </c>
      <c r="M11" s="158"/>
      <c r="N11" s="159"/>
      <c r="O11" s="159"/>
      <c r="P11" s="3" t="s">
        <v>19</v>
      </c>
    </row>
    <row r="12" spans="1:16" x14ac:dyDescent="0.25">
      <c r="A12" s="2"/>
      <c r="B12" s="2"/>
      <c r="C12" s="2"/>
      <c r="D12" s="2"/>
      <c r="E12" s="2"/>
      <c r="F12" s="2"/>
      <c r="G12" s="2"/>
      <c r="H12" s="2"/>
      <c r="I12" s="2"/>
      <c r="J12" s="2"/>
      <c r="K12" s="2"/>
      <c r="L12" s="48"/>
      <c r="M12" s="48"/>
      <c r="N12" s="5"/>
      <c r="O12" s="5"/>
      <c r="P12" s="3"/>
    </row>
    <row r="13" spans="1:16" x14ac:dyDescent="0.25">
      <c r="A13" s="2"/>
      <c r="B13" s="2"/>
      <c r="C13" s="2"/>
      <c r="D13" s="2"/>
      <c r="E13" s="2"/>
      <c r="F13" s="2"/>
      <c r="G13" s="2"/>
      <c r="H13" s="2"/>
      <c r="I13" s="2"/>
      <c r="J13" s="2"/>
      <c r="K13" s="2"/>
      <c r="L13" s="48"/>
      <c r="M13" s="48"/>
      <c r="N13" s="5"/>
      <c r="O13" s="5"/>
      <c r="P13" s="48" t="s">
        <v>21</v>
      </c>
    </row>
    <row r="14" spans="1:16" x14ac:dyDescent="0.25">
      <c r="A14" s="2"/>
      <c r="B14" s="2"/>
      <c r="C14" s="2"/>
      <c r="D14" s="2"/>
      <c r="E14" s="2"/>
      <c r="F14" s="2"/>
      <c r="G14" s="2"/>
      <c r="H14" s="2"/>
      <c r="I14" s="2"/>
      <c r="J14" s="2"/>
      <c r="K14" s="2"/>
      <c r="L14" s="2"/>
      <c r="M14" s="2"/>
      <c r="N14" s="2"/>
      <c r="O14" s="2"/>
      <c r="P14" s="2"/>
    </row>
    <row r="15" spans="1:16" x14ac:dyDescent="0.25">
      <c r="A15" s="172" t="s">
        <v>0</v>
      </c>
      <c r="B15" s="172" t="s">
        <v>1</v>
      </c>
      <c r="C15" s="172" t="s">
        <v>2</v>
      </c>
      <c r="D15" s="172" t="s">
        <v>3</v>
      </c>
      <c r="E15" s="172" t="s">
        <v>4</v>
      </c>
      <c r="F15" s="171" t="s">
        <v>5</v>
      </c>
      <c r="G15" s="171"/>
      <c r="H15" s="171"/>
      <c r="I15" s="171"/>
      <c r="J15" s="171"/>
      <c r="K15" s="171"/>
      <c r="L15" s="171" t="s">
        <v>12</v>
      </c>
      <c r="M15" s="171"/>
      <c r="N15" s="171"/>
      <c r="O15" s="171"/>
      <c r="P15" s="171"/>
    </row>
    <row r="16" spans="1:16" ht="51" x14ac:dyDescent="0.25">
      <c r="A16" s="172"/>
      <c r="B16" s="172"/>
      <c r="C16" s="172"/>
      <c r="D16" s="172"/>
      <c r="E16" s="172"/>
      <c r="F16" s="46" t="s">
        <v>6</v>
      </c>
      <c r="G16" s="46" t="s">
        <v>7</v>
      </c>
      <c r="H16" s="46" t="s">
        <v>8</v>
      </c>
      <c r="I16" s="46" t="s">
        <v>9</v>
      </c>
      <c r="J16" s="46" t="s">
        <v>10</v>
      </c>
      <c r="K16" s="46" t="s">
        <v>11</v>
      </c>
      <c r="L16" s="46" t="s">
        <v>13</v>
      </c>
      <c r="M16" s="46" t="s">
        <v>8</v>
      </c>
      <c r="N16" s="46" t="s">
        <v>9</v>
      </c>
      <c r="O16" s="46" t="s">
        <v>10</v>
      </c>
      <c r="P16" s="46" t="s">
        <v>14</v>
      </c>
    </row>
    <row r="17" spans="1:16" x14ac:dyDescent="0.25">
      <c r="A17" s="20"/>
      <c r="B17" s="21" t="s">
        <v>61</v>
      </c>
      <c r="C17" s="160" t="s">
        <v>379</v>
      </c>
      <c r="D17" s="160"/>
      <c r="E17" s="160"/>
      <c r="F17" s="160"/>
      <c r="G17" s="160"/>
      <c r="H17" s="160"/>
      <c r="I17" s="160"/>
      <c r="J17" s="160"/>
      <c r="K17" s="160"/>
      <c r="L17" s="160"/>
      <c r="M17" s="160"/>
      <c r="N17" s="160"/>
      <c r="O17" s="160"/>
      <c r="P17" s="161"/>
    </row>
    <row r="18" spans="1:16" ht="44.25" customHeight="1" x14ac:dyDescent="0.25">
      <c r="A18" s="8">
        <v>1</v>
      </c>
      <c r="B18" s="9"/>
      <c r="C18" s="10" t="s">
        <v>441</v>
      </c>
      <c r="D18" s="8" t="s">
        <v>55</v>
      </c>
      <c r="E18" s="11">
        <v>63</v>
      </c>
      <c r="F18" s="11"/>
      <c r="G18" s="11"/>
      <c r="H18" s="11">
        <f>ROUND(F18*G18,2)</f>
        <v>0</v>
      </c>
      <c r="I18" s="11"/>
      <c r="J18" s="11"/>
      <c r="K18" s="11">
        <f>SUM(H18:J18)</f>
        <v>0</v>
      </c>
      <c r="L18" s="11">
        <f>ROUND(F18*E18,2)</f>
        <v>0</v>
      </c>
      <c r="M18" s="11">
        <f>ROUND(H18*E18,2)</f>
        <v>0</v>
      </c>
      <c r="N18" s="11">
        <f>ROUND(I18*E18,2)</f>
        <v>0</v>
      </c>
      <c r="O18" s="11">
        <f>ROUND(J18*E18,2)</f>
        <v>0</v>
      </c>
      <c r="P18" s="11">
        <f>SUM(M18:O18)</f>
        <v>0</v>
      </c>
    </row>
    <row r="19" spans="1:16" ht="44.25" customHeight="1" x14ac:dyDescent="0.25">
      <c r="A19" s="12">
        <v>2</v>
      </c>
      <c r="B19" s="13"/>
      <c r="C19" s="14" t="s">
        <v>442</v>
      </c>
      <c r="D19" s="12" t="s">
        <v>55</v>
      </c>
      <c r="E19" s="15">
        <v>127.6</v>
      </c>
      <c r="F19" s="15"/>
      <c r="G19" s="15"/>
      <c r="H19" s="15">
        <f t="shared" ref="H19:H53" si="0">ROUND(F19*G19,2)</f>
        <v>0</v>
      </c>
      <c r="I19" s="15"/>
      <c r="J19" s="15"/>
      <c r="K19" s="15">
        <f t="shared" ref="K19:K53" si="1">SUM(H19:J19)</f>
        <v>0</v>
      </c>
      <c r="L19" s="15">
        <f t="shared" ref="L19:L53" si="2">ROUND(F19*E19,2)</f>
        <v>0</v>
      </c>
      <c r="M19" s="15">
        <f t="shared" ref="M19:M53" si="3">ROUND(H19*E19,2)</f>
        <v>0</v>
      </c>
      <c r="N19" s="15">
        <f t="shared" ref="N19:N53" si="4">ROUND(I19*E19,2)</f>
        <v>0</v>
      </c>
      <c r="O19" s="15">
        <f t="shared" ref="O19:O53" si="5">ROUND(J19*E19,2)</f>
        <v>0</v>
      </c>
      <c r="P19" s="15">
        <f t="shared" ref="P19:P53" si="6">SUM(M19:O19)</f>
        <v>0</v>
      </c>
    </row>
    <row r="20" spans="1:16" ht="40.5" customHeight="1" x14ac:dyDescent="0.25">
      <c r="A20" s="12">
        <v>3</v>
      </c>
      <c r="B20" s="13"/>
      <c r="C20" s="14" t="s">
        <v>446</v>
      </c>
      <c r="D20" s="12" t="s">
        <v>55</v>
      </c>
      <c r="E20" s="15">
        <v>60.5</v>
      </c>
      <c r="F20" s="15"/>
      <c r="G20" s="15"/>
      <c r="H20" s="15">
        <f t="shared" si="0"/>
        <v>0</v>
      </c>
      <c r="I20" s="15"/>
      <c r="J20" s="15"/>
      <c r="K20" s="15">
        <f t="shared" si="1"/>
        <v>0</v>
      </c>
      <c r="L20" s="15">
        <f t="shared" si="2"/>
        <v>0</v>
      </c>
      <c r="M20" s="15">
        <f t="shared" si="3"/>
        <v>0</v>
      </c>
      <c r="N20" s="15">
        <f t="shared" si="4"/>
        <v>0</v>
      </c>
      <c r="O20" s="15">
        <f t="shared" si="5"/>
        <v>0</v>
      </c>
      <c r="P20" s="15">
        <f t="shared" si="6"/>
        <v>0</v>
      </c>
    </row>
    <row r="21" spans="1:16" ht="43.5" customHeight="1" x14ac:dyDescent="0.25">
      <c r="A21" s="12">
        <v>4</v>
      </c>
      <c r="B21" s="13"/>
      <c r="C21" s="14" t="s">
        <v>447</v>
      </c>
      <c r="D21" s="12" t="s">
        <v>55</v>
      </c>
      <c r="E21" s="15">
        <v>27.6</v>
      </c>
      <c r="F21" s="15"/>
      <c r="G21" s="15"/>
      <c r="H21" s="15">
        <f t="shared" si="0"/>
        <v>0</v>
      </c>
      <c r="I21" s="15"/>
      <c r="J21" s="15"/>
      <c r="K21" s="15">
        <f t="shared" si="1"/>
        <v>0</v>
      </c>
      <c r="L21" s="15">
        <f t="shared" si="2"/>
        <v>0</v>
      </c>
      <c r="M21" s="15">
        <f t="shared" si="3"/>
        <v>0</v>
      </c>
      <c r="N21" s="15">
        <f t="shared" si="4"/>
        <v>0</v>
      </c>
      <c r="O21" s="15">
        <f t="shared" si="5"/>
        <v>0</v>
      </c>
      <c r="P21" s="15">
        <f t="shared" si="6"/>
        <v>0</v>
      </c>
    </row>
    <row r="22" spans="1:16" ht="25.5" customHeight="1" x14ac:dyDescent="0.25">
      <c r="A22" s="12">
        <v>5</v>
      </c>
      <c r="B22" s="13"/>
      <c r="C22" s="14" t="s">
        <v>467</v>
      </c>
      <c r="D22" s="12" t="s">
        <v>432</v>
      </c>
      <c r="E22" s="15">
        <v>15</v>
      </c>
      <c r="F22" s="15"/>
      <c r="G22" s="15"/>
      <c r="H22" s="15">
        <f t="shared" si="0"/>
        <v>0</v>
      </c>
      <c r="I22" s="15"/>
      <c r="J22" s="15"/>
      <c r="K22" s="15">
        <f t="shared" si="1"/>
        <v>0</v>
      </c>
      <c r="L22" s="15">
        <f t="shared" si="2"/>
        <v>0</v>
      </c>
      <c r="M22" s="15">
        <f t="shared" si="3"/>
        <v>0</v>
      </c>
      <c r="N22" s="15">
        <f t="shared" si="4"/>
        <v>0</v>
      </c>
      <c r="O22" s="15">
        <f t="shared" si="5"/>
        <v>0</v>
      </c>
      <c r="P22" s="15">
        <f t="shared" si="6"/>
        <v>0</v>
      </c>
    </row>
    <row r="23" spans="1:16" ht="18" customHeight="1" x14ac:dyDescent="0.25">
      <c r="A23" s="12">
        <v>6</v>
      </c>
      <c r="B23" s="13"/>
      <c r="C23" s="14" t="s">
        <v>449</v>
      </c>
      <c r="D23" s="12" t="s">
        <v>432</v>
      </c>
      <c r="E23" s="15">
        <v>15</v>
      </c>
      <c r="F23" s="15"/>
      <c r="G23" s="15"/>
      <c r="H23" s="15">
        <f t="shared" si="0"/>
        <v>0</v>
      </c>
      <c r="I23" s="15"/>
      <c r="J23" s="15"/>
      <c r="K23" s="15">
        <f t="shared" si="1"/>
        <v>0</v>
      </c>
      <c r="L23" s="15">
        <f t="shared" si="2"/>
        <v>0</v>
      </c>
      <c r="M23" s="15">
        <f t="shared" si="3"/>
        <v>0</v>
      </c>
      <c r="N23" s="15">
        <f t="shared" si="4"/>
        <v>0</v>
      </c>
      <c r="O23" s="15">
        <f t="shared" si="5"/>
        <v>0</v>
      </c>
      <c r="P23" s="15">
        <f t="shared" si="6"/>
        <v>0</v>
      </c>
    </row>
    <row r="24" spans="1:16" ht="76.5" x14ac:dyDescent="0.25">
      <c r="A24" s="12">
        <v>7</v>
      </c>
      <c r="B24" s="13"/>
      <c r="C24" s="14" t="s">
        <v>450</v>
      </c>
      <c r="D24" s="12" t="s">
        <v>432</v>
      </c>
      <c r="E24" s="15">
        <v>15</v>
      </c>
      <c r="F24" s="15"/>
      <c r="G24" s="15"/>
      <c r="H24" s="15">
        <f t="shared" si="0"/>
        <v>0</v>
      </c>
      <c r="I24" s="15"/>
      <c r="J24" s="15"/>
      <c r="K24" s="15">
        <f t="shared" si="1"/>
        <v>0</v>
      </c>
      <c r="L24" s="15">
        <f t="shared" si="2"/>
        <v>0</v>
      </c>
      <c r="M24" s="15">
        <f t="shared" si="3"/>
        <v>0</v>
      </c>
      <c r="N24" s="15">
        <f t="shared" si="4"/>
        <v>0</v>
      </c>
      <c r="O24" s="15">
        <f t="shared" si="5"/>
        <v>0</v>
      </c>
      <c r="P24" s="15">
        <f t="shared" si="6"/>
        <v>0</v>
      </c>
    </row>
    <row r="25" spans="1:16" ht="27" customHeight="1" x14ac:dyDescent="0.25">
      <c r="A25" s="12">
        <v>8</v>
      </c>
      <c r="B25" s="13"/>
      <c r="C25" s="14" t="s">
        <v>451</v>
      </c>
      <c r="D25" s="12" t="s">
        <v>432</v>
      </c>
      <c r="E25" s="15">
        <v>15</v>
      </c>
      <c r="F25" s="15"/>
      <c r="G25" s="15"/>
      <c r="H25" s="15">
        <f t="shared" si="0"/>
        <v>0</v>
      </c>
      <c r="I25" s="15"/>
      <c r="J25" s="15"/>
      <c r="K25" s="15">
        <f t="shared" si="1"/>
        <v>0</v>
      </c>
      <c r="L25" s="15">
        <f t="shared" si="2"/>
        <v>0</v>
      </c>
      <c r="M25" s="15">
        <f t="shared" si="3"/>
        <v>0</v>
      </c>
      <c r="N25" s="15">
        <f t="shared" si="4"/>
        <v>0</v>
      </c>
      <c r="O25" s="15">
        <f t="shared" si="5"/>
        <v>0</v>
      </c>
      <c r="P25" s="15">
        <f t="shared" si="6"/>
        <v>0</v>
      </c>
    </row>
    <row r="26" spans="1:16" ht="76.5" customHeight="1" x14ac:dyDescent="0.25">
      <c r="A26" s="12">
        <v>9</v>
      </c>
      <c r="B26" s="13"/>
      <c r="C26" s="14" t="s">
        <v>470</v>
      </c>
      <c r="D26" s="12" t="s">
        <v>497</v>
      </c>
      <c r="E26" s="15">
        <v>32</v>
      </c>
      <c r="F26" s="15"/>
      <c r="G26" s="15"/>
      <c r="H26" s="15">
        <f t="shared" si="0"/>
        <v>0</v>
      </c>
      <c r="I26" s="15"/>
      <c r="J26" s="15"/>
      <c r="K26" s="15">
        <f t="shared" si="1"/>
        <v>0</v>
      </c>
      <c r="L26" s="15">
        <f t="shared" si="2"/>
        <v>0</v>
      </c>
      <c r="M26" s="15">
        <f t="shared" si="3"/>
        <v>0</v>
      </c>
      <c r="N26" s="15">
        <f t="shared" si="4"/>
        <v>0</v>
      </c>
      <c r="O26" s="15">
        <f t="shared" si="5"/>
        <v>0</v>
      </c>
      <c r="P26" s="15">
        <f t="shared" si="6"/>
        <v>0</v>
      </c>
    </row>
    <row r="27" spans="1:16" ht="89.25" x14ac:dyDescent="0.25">
      <c r="A27" s="12">
        <v>10</v>
      </c>
      <c r="B27" s="13"/>
      <c r="C27" s="14" t="s">
        <v>471</v>
      </c>
      <c r="D27" s="12" t="s">
        <v>497</v>
      </c>
      <c r="E27" s="15">
        <v>18</v>
      </c>
      <c r="F27" s="15"/>
      <c r="G27" s="15"/>
      <c r="H27" s="15">
        <f t="shared" si="0"/>
        <v>0</v>
      </c>
      <c r="I27" s="15"/>
      <c r="J27" s="15"/>
      <c r="K27" s="15">
        <f t="shared" si="1"/>
        <v>0</v>
      </c>
      <c r="L27" s="15">
        <f t="shared" si="2"/>
        <v>0</v>
      </c>
      <c r="M27" s="15">
        <f t="shared" si="3"/>
        <v>0</v>
      </c>
      <c r="N27" s="15">
        <f t="shared" si="4"/>
        <v>0</v>
      </c>
      <c r="O27" s="15">
        <f t="shared" si="5"/>
        <v>0</v>
      </c>
      <c r="P27" s="15">
        <f t="shared" si="6"/>
        <v>0</v>
      </c>
    </row>
    <row r="28" spans="1:16" ht="51" x14ac:dyDescent="0.25">
      <c r="A28" s="12">
        <v>11</v>
      </c>
      <c r="B28" s="13"/>
      <c r="C28" s="14" t="s">
        <v>472</v>
      </c>
      <c r="D28" s="12" t="s">
        <v>55</v>
      </c>
      <c r="E28" s="15">
        <v>25.7</v>
      </c>
      <c r="F28" s="15"/>
      <c r="G28" s="15"/>
      <c r="H28" s="15">
        <f t="shared" si="0"/>
        <v>0</v>
      </c>
      <c r="I28" s="15"/>
      <c r="J28" s="15"/>
      <c r="K28" s="15">
        <f t="shared" si="1"/>
        <v>0</v>
      </c>
      <c r="L28" s="15">
        <f t="shared" si="2"/>
        <v>0</v>
      </c>
      <c r="M28" s="15">
        <f t="shared" si="3"/>
        <v>0</v>
      </c>
      <c r="N28" s="15">
        <f t="shared" si="4"/>
        <v>0</v>
      </c>
      <c r="O28" s="15">
        <f t="shared" si="5"/>
        <v>0</v>
      </c>
      <c r="P28" s="15">
        <f t="shared" si="6"/>
        <v>0</v>
      </c>
    </row>
    <row r="29" spans="1:16" ht="26.25" customHeight="1" x14ac:dyDescent="0.25">
      <c r="A29" s="12">
        <v>12</v>
      </c>
      <c r="B29" s="13"/>
      <c r="C29" s="14" t="s">
        <v>483</v>
      </c>
      <c r="D29" s="12" t="s">
        <v>55</v>
      </c>
      <c r="E29" s="15">
        <v>270</v>
      </c>
      <c r="F29" s="15"/>
      <c r="G29" s="15"/>
      <c r="H29" s="15">
        <f t="shared" si="0"/>
        <v>0</v>
      </c>
      <c r="I29" s="15"/>
      <c r="J29" s="15"/>
      <c r="K29" s="15">
        <f t="shared" si="1"/>
        <v>0</v>
      </c>
      <c r="L29" s="15">
        <f t="shared" si="2"/>
        <v>0</v>
      </c>
      <c r="M29" s="15">
        <f t="shared" si="3"/>
        <v>0</v>
      </c>
      <c r="N29" s="15">
        <f t="shared" si="4"/>
        <v>0</v>
      </c>
      <c r="O29" s="15">
        <f t="shared" si="5"/>
        <v>0</v>
      </c>
      <c r="P29" s="15">
        <f t="shared" si="6"/>
        <v>0</v>
      </c>
    </row>
    <row r="30" spans="1:16" ht="66" customHeight="1" x14ac:dyDescent="0.25">
      <c r="A30" s="12">
        <v>13</v>
      </c>
      <c r="B30" s="13"/>
      <c r="C30" s="14" t="s">
        <v>475</v>
      </c>
      <c r="D30" s="12" t="s">
        <v>425</v>
      </c>
      <c r="E30" s="15">
        <v>1</v>
      </c>
      <c r="F30" s="15"/>
      <c r="G30" s="15"/>
      <c r="H30" s="15">
        <f t="shared" si="0"/>
        <v>0</v>
      </c>
      <c r="I30" s="15"/>
      <c r="J30" s="15"/>
      <c r="K30" s="15">
        <f t="shared" si="1"/>
        <v>0</v>
      </c>
      <c r="L30" s="15">
        <f t="shared" si="2"/>
        <v>0</v>
      </c>
      <c r="M30" s="15">
        <f t="shared" si="3"/>
        <v>0</v>
      </c>
      <c r="N30" s="15">
        <f t="shared" si="4"/>
        <v>0</v>
      </c>
      <c r="O30" s="15">
        <f t="shared" si="5"/>
        <v>0</v>
      </c>
      <c r="P30" s="15">
        <f t="shared" si="6"/>
        <v>0</v>
      </c>
    </row>
    <row r="31" spans="1:16" ht="38.25" x14ac:dyDescent="0.25">
      <c r="A31" s="12">
        <v>14</v>
      </c>
      <c r="B31" s="13"/>
      <c r="C31" s="14" t="s">
        <v>484</v>
      </c>
      <c r="D31" s="12" t="s">
        <v>432</v>
      </c>
      <c r="E31" s="15">
        <v>5</v>
      </c>
      <c r="F31" s="15"/>
      <c r="G31" s="15"/>
      <c r="H31" s="15">
        <f t="shared" si="0"/>
        <v>0</v>
      </c>
      <c r="I31" s="15"/>
      <c r="J31" s="15"/>
      <c r="K31" s="15">
        <f t="shared" si="1"/>
        <v>0</v>
      </c>
      <c r="L31" s="15">
        <f t="shared" si="2"/>
        <v>0</v>
      </c>
      <c r="M31" s="15">
        <f t="shared" si="3"/>
        <v>0</v>
      </c>
      <c r="N31" s="15">
        <f t="shared" si="4"/>
        <v>0</v>
      </c>
      <c r="O31" s="15">
        <f t="shared" si="5"/>
        <v>0</v>
      </c>
      <c r="P31" s="15">
        <f t="shared" si="6"/>
        <v>0</v>
      </c>
    </row>
    <row r="32" spans="1:16" ht="53.25" customHeight="1" x14ac:dyDescent="0.25">
      <c r="A32" s="12">
        <v>15</v>
      </c>
      <c r="B32" s="13"/>
      <c r="C32" s="14" t="s">
        <v>476</v>
      </c>
      <c r="D32" s="12" t="s">
        <v>58</v>
      </c>
      <c r="E32" s="15">
        <v>15</v>
      </c>
      <c r="F32" s="15"/>
      <c r="G32" s="15"/>
      <c r="H32" s="15">
        <f t="shared" si="0"/>
        <v>0</v>
      </c>
      <c r="I32" s="15"/>
      <c r="J32" s="15"/>
      <c r="K32" s="15">
        <f t="shared" si="1"/>
        <v>0</v>
      </c>
      <c r="L32" s="15">
        <f t="shared" si="2"/>
        <v>0</v>
      </c>
      <c r="M32" s="15">
        <f t="shared" si="3"/>
        <v>0</v>
      </c>
      <c r="N32" s="15">
        <f t="shared" si="4"/>
        <v>0</v>
      </c>
      <c r="O32" s="15">
        <f t="shared" si="5"/>
        <v>0</v>
      </c>
      <c r="P32" s="15">
        <f t="shared" si="6"/>
        <v>0</v>
      </c>
    </row>
    <row r="33" spans="1:16" ht="31.5" customHeight="1" x14ac:dyDescent="0.25">
      <c r="A33" s="12">
        <v>16</v>
      </c>
      <c r="B33" s="13"/>
      <c r="C33" s="14" t="s">
        <v>477</v>
      </c>
      <c r="D33" s="12" t="s">
        <v>55</v>
      </c>
      <c r="E33" s="15">
        <v>278.7</v>
      </c>
      <c r="F33" s="15"/>
      <c r="G33" s="15"/>
      <c r="H33" s="15">
        <f t="shared" si="0"/>
        <v>0</v>
      </c>
      <c r="I33" s="15"/>
      <c r="J33" s="15"/>
      <c r="K33" s="15">
        <f t="shared" si="1"/>
        <v>0</v>
      </c>
      <c r="L33" s="15">
        <f t="shared" si="2"/>
        <v>0</v>
      </c>
      <c r="M33" s="15">
        <f t="shared" si="3"/>
        <v>0</v>
      </c>
      <c r="N33" s="15">
        <f t="shared" si="4"/>
        <v>0</v>
      </c>
      <c r="O33" s="15">
        <f t="shared" si="5"/>
        <v>0</v>
      </c>
      <c r="P33" s="15">
        <f t="shared" si="6"/>
        <v>0</v>
      </c>
    </row>
    <row r="34" spans="1:16" ht="19.5" customHeight="1" x14ac:dyDescent="0.25">
      <c r="A34" s="12">
        <v>17</v>
      </c>
      <c r="B34" s="13"/>
      <c r="C34" s="41" t="s">
        <v>478</v>
      </c>
      <c r="D34" s="39" t="s">
        <v>55</v>
      </c>
      <c r="E34" s="42">
        <v>278.7</v>
      </c>
      <c r="F34" s="15"/>
      <c r="G34" s="15"/>
      <c r="H34" s="15">
        <f t="shared" si="0"/>
        <v>0</v>
      </c>
      <c r="I34" s="15"/>
      <c r="J34" s="15"/>
      <c r="K34" s="15">
        <f t="shared" si="1"/>
        <v>0</v>
      </c>
      <c r="L34" s="15">
        <f t="shared" si="2"/>
        <v>0</v>
      </c>
      <c r="M34" s="15">
        <f t="shared" si="3"/>
        <v>0</v>
      </c>
      <c r="N34" s="15">
        <f t="shared" si="4"/>
        <v>0</v>
      </c>
      <c r="O34" s="15">
        <f t="shared" si="5"/>
        <v>0</v>
      </c>
      <c r="P34" s="15">
        <f t="shared" si="6"/>
        <v>0</v>
      </c>
    </row>
    <row r="35" spans="1:16" ht="19.5" customHeight="1" x14ac:dyDescent="0.25">
      <c r="A35" s="12">
        <v>18</v>
      </c>
      <c r="B35" s="13"/>
      <c r="C35" s="53" t="s">
        <v>640</v>
      </c>
      <c r="D35" s="98" t="s">
        <v>432</v>
      </c>
      <c r="E35" s="95">
        <v>4</v>
      </c>
      <c r="F35" s="15"/>
      <c r="G35" s="15"/>
      <c r="H35" s="15">
        <f t="shared" ref="H35:H36" si="7">ROUND(F35*G35,2)</f>
        <v>0</v>
      </c>
      <c r="I35" s="15"/>
      <c r="J35" s="15"/>
      <c r="K35" s="15">
        <f t="shared" ref="K35:K36" si="8">SUM(H35:J35)</f>
        <v>0</v>
      </c>
      <c r="L35" s="15">
        <f t="shared" ref="L35:L36" si="9">ROUND(F35*E35,2)</f>
        <v>0</v>
      </c>
      <c r="M35" s="15">
        <f t="shared" ref="M35:M36" si="10">ROUND(H35*E35,2)</f>
        <v>0</v>
      </c>
      <c r="N35" s="15">
        <f t="shared" ref="N35:N36" si="11">ROUND(I35*E35,2)</f>
        <v>0</v>
      </c>
      <c r="O35" s="15">
        <f t="shared" ref="O35:O36" si="12">ROUND(J35*E35,2)</f>
        <v>0</v>
      </c>
      <c r="P35" s="15">
        <f t="shared" ref="P35:P36" si="13">SUM(M35:O35)</f>
        <v>0</v>
      </c>
    </row>
    <row r="36" spans="1:16" ht="19.5" customHeight="1" x14ac:dyDescent="0.25">
      <c r="A36" s="12">
        <v>19</v>
      </c>
      <c r="B36" s="13"/>
      <c r="C36" s="53" t="s">
        <v>641</v>
      </c>
      <c r="D36" s="98" t="s">
        <v>432</v>
      </c>
      <c r="E36" s="112">
        <v>4</v>
      </c>
      <c r="F36" s="15"/>
      <c r="G36" s="15"/>
      <c r="H36" s="15">
        <f t="shared" si="7"/>
        <v>0</v>
      </c>
      <c r="I36" s="15"/>
      <c r="J36" s="15"/>
      <c r="K36" s="15">
        <f t="shared" si="8"/>
        <v>0</v>
      </c>
      <c r="L36" s="15">
        <f t="shared" si="9"/>
        <v>0</v>
      </c>
      <c r="M36" s="15">
        <f t="shared" si="10"/>
        <v>0</v>
      </c>
      <c r="N36" s="15">
        <f t="shared" si="11"/>
        <v>0</v>
      </c>
      <c r="O36" s="15">
        <f t="shared" si="12"/>
        <v>0</v>
      </c>
      <c r="P36" s="15">
        <f t="shared" si="13"/>
        <v>0</v>
      </c>
    </row>
    <row r="37" spans="1:16" ht="28.5" customHeight="1" x14ac:dyDescent="0.25">
      <c r="A37" s="12">
        <v>20</v>
      </c>
      <c r="B37" s="13"/>
      <c r="C37" s="80" t="s">
        <v>479</v>
      </c>
      <c r="D37" s="81" t="s">
        <v>60</v>
      </c>
      <c r="E37" s="82">
        <v>952.5</v>
      </c>
      <c r="F37" s="15"/>
      <c r="G37" s="15"/>
      <c r="H37" s="15">
        <f t="shared" si="0"/>
        <v>0</v>
      </c>
      <c r="I37" s="15"/>
      <c r="J37" s="15"/>
      <c r="K37" s="15">
        <f t="shared" si="1"/>
        <v>0</v>
      </c>
      <c r="L37" s="15">
        <f t="shared" si="2"/>
        <v>0</v>
      </c>
      <c r="M37" s="15">
        <f t="shared" si="3"/>
        <v>0</v>
      </c>
      <c r="N37" s="15">
        <f t="shared" si="4"/>
        <v>0</v>
      </c>
      <c r="O37" s="15">
        <f t="shared" si="5"/>
        <v>0</v>
      </c>
      <c r="P37" s="15">
        <f t="shared" si="6"/>
        <v>0</v>
      </c>
    </row>
    <row r="38" spans="1:16" ht="75.75" customHeight="1" x14ac:dyDescent="0.25">
      <c r="A38" s="12">
        <v>21</v>
      </c>
      <c r="B38" s="13"/>
      <c r="C38" s="14" t="s">
        <v>499</v>
      </c>
      <c r="D38" s="12" t="s">
        <v>60</v>
      </c>
      <c r="E38" s="15">
        <v>728.7</v>
      </c>
      <c r="F38" s="15"/>
      <c r="G38" s="15"/>
      <c r="H38" s="15">
        <f t="shared" si="0"/>
        <v>0</v>
      </c>
      <c r="I38" s="15"/>
      <c r="J38" s="15"/>
      <c r="K38" s="15">
        <f t="shared" si="1"/>
        <v>0</v>
      </c>
      <c r="L38" s="15">
        <f t="shared" si="2"/>
        <v>0</v>
      </c>
      <c r="M38" s="15">
        <f t="shared" si="3"/>
        <v>0</v>
      </c>
      <c r="N38" s="15">
        <f t="shared" si="4"/>
        <v>0</v>
      </c>
      <c r="O38" s="15">
        <f t="shared" si="5"/>
        <v>0</v>
      </c>
      <c r="P38" s="15">
        <f t="shared" si="6"/>
        <v>0</v>
      </c>
    </row>
    <row r="39" spans="1:16" ht="56.25" customHeight="1" x14ac:dyDescent="0.25">
      <c r="A39" s="12">
        <v>22</v>
      </c>
      <c r="B39" s="13"/>
      <c r="C39" s="14" t="s">
        <v>412</v>
      </c>
      <c r="D39" s="12" t="s">
        <v>60</v>
      </c>
      <c r="E39" s="15">
        <v>223.8</v>
      </c>
      <c r="F39" s="15"/>
      <c r="G39" s="15"/>
      <c r="H39" s="15">
        <f t="shared" si="0"/>
        <v>0</v>
      </c>
      <c r="I39" s="15"/>
      <c r="J39" s="15"/>
      <c r="K39" s="15">
        <f t="shared" si="1"/>
        <v>0</v>
      </c>
      <c r="L39" s="15">
        <f t="shared" si="2"/>
        <v>0</v>
      </c>
      <c r="M39" s="15">
        <f t="shared" si="3"/>
        <v>0</v>
      </c>
      <c r="N39" s="15">
        <f t="shared" si="4"/>
        <v>0</v>
      </c>
      <c r="O39" s="15">
        <f t="shared" si="5"/>
        <v>0</v>
      </c>
      <c r="P39" s="15">
        <f t="shared" si="6"/>
        <v>0</v>
      </c>
    </row>
    <row r="40" spans="1:16" ht="93" customHeight="1" x14ac:dyDescent="0.25">
      <c r="A40" s="12">
        <v>23</v>
      </c>
      <c r="B40" s="13"/>
      <c r="C40" s="14" t="s">
        <v>52</v>
      </c>
      <c r="D40" s="12" t="s">
        <v>55</v>
      </c>
      <c r="E40" s="15">
        <v>278.7</v>
      </c>
      <c r="F40" s="15"/>
      <c r="G40" s="15"/>
      <c r="H40" s="15">
        <f t="shared" si="0"/>
        <v>0</v>
      </c>
      <c r="I40" s="15"/>
      <c r="J40" s="15"/>
      <c r="K40" s="15">
        <f t="shared" si="1"/>
        <v>0</v>
      </c>
      <c r="L40" s="15">
        <f t="shared" si="2"/>
        <v>0</v>
      </c>
      <c r="M40" s="15">
        <f t="shared" si="3"/>
        <v>0</v>
      </c>
      <c r="N40" s="15">
        <f t="shared" si="4"/>
        <v>0</v>
      </c>
      <c r="O40" s="15">
        <f t="shared" si="5"/>
        <v>0</v>
      </c>
      <c r="P40" s="15">
        <f t="shared" si="6"/>
        <v>0</v>
      </c>
    </row>
    <row r="41" spans="1:16" ht="25.5" x14ac:dyDescent="0.25">
      <c r="A41" s="12">
        <v>24</v>
      </c>
      <c r="B41" s="13"/>
      <c r="C41" s="14" t="s">
        <v>130</v>
      </c>
      <c r="D41" s="12" t="s">
        <v>55</v>
      </c>
      <c r="E41" s="15">
        <v>278.7</v>
      </c>
      <c r="F41" s="15"/>
      <c r="G41" s="15"/>
      <c r="H41" s="15">
        <f t="shared" si="0"/>
        <v>0</v>
      </c>
      <c r="I41" s="15"/>
      <c r="J41" s="15"/>
      <c r="K41" s="15">
        <f t="shared" si="1"/>
        <v>0</v>
      </c>
      <c r="L41" s="15">
        <f t="shared" si="2"/>
        <v>0</v>
      </c>
      <c r="M41" s="15">
        <f t="shared" si="3"/>
        <v>0</v>
      </c>
      <c r="N41" s="15">
        <f t="shared" si="4"/>
        <v>0</v>
      </c>
      <c r="O41" s="15">
        <f t="shared" si="5"/>
        <v>0</v>
      </c>
      <c r="P41" s="15">
        <f t="shared" si="6"/>
        <v>0</v>
      </c>
    </row>
    <row r="42" spans="1:16" ht="63.75" x14ac:dyDescent="0.25">
      <c r="A42" s="12">
        <v>25</v>
      </c>
      <c r="B42" s="13"/>
      <c r="C42" s="14" t="s">
        <v>415</v>
      </c>
      <c r="D42" s="12" t="s">
        <v>58</v>
      </c>
      <c r="E42" s="15">
        <v>7</v>
      </c>
      <c r="F42" s="15"/>
      <c r="G42" s="15"/>
      <c r="H42" s="15">
        <f t="shared" si="0"/>
        <v>0</v>
      </c>
      <c r="I42" s="15"/>
      <c r="J42" s="15"/>
      <c r="K42" s="15">
        <f t="shared" si="1"/>
        <v>0</v>
      </c>
      <c r="L42" s="15">
        <f t="shared" si="2"/>
        <v>0</v>
      </c>
      <c r="M42" s="15">
        <f t="shared" si="3"/>
        <v>0</v>
      </c>
      <c r="N42" s="15">
        <f t="shared" si="4"/>
        <v>0</v>
      </c>
      <c r="O42" s="15">
        <f t="shared" si="5"/>
        <v>0</v>
      </c>
      <c r="P42" s="15">
        <f t="shared" si="6"/>
        <v>0</v>
      </c>
    </row>
    <row r="43" spans="1:16" ht="80.25" customHeight="1" x14ac:dyDescent="0.25">
      <c r="A43" s="12">
        <v>26</v>
      </c>
      <c r="B43" s="13"/>
      <c r="C43" s="14" t="s">
        <v>414</v>
      </c>
      <c r="D43" s="12" t="s">
        <v>58</v>
      </c>
      <c r="E43" s="15">
        <v>1</v>
      </c>
      <c r="F43" s="15"/>
      <c r="G43" s="15"/>
      <c r="H43" s="15">
        <f t="shared" si="0"/>
        <v>0</v>
      </c>
      <c r="I43" s="15"/>
      <c r="J43" s="15"/>
      <c r="K43" s="15">
        <f t="shared" si="1"/>
        <v>0</v>
      </c>
      <c r="L43" s="15">
        <f t="shared" si="2"/>
        <v>0</v>
      </c>
      <c r="M43" s="15">
        <f t="shared" si="3"/>
        <v>0</v>
      </c>
      <c r="N43" s="15">
        <f t="shared" si="4"/>
        <v>0</v>
      </c>
      <c r="O43" s="15">
        <f t="shared" si="5"/>
        <v>0</v>
      </c>
      <c r="P43" s="15">
        <f t="shared" si="6"/>
        <v>0</v>
      </c>
    </row>
    <row r="44" spans="1:16" ht="39" customHeight="1" x14ac:dyDescent="0.25">
      <c r="A44" s="12">
        <v>27</v>
      </c>
      <c r="B44" s="13"/>
      <c r="C44" s="14" t="s">
        <v>416</v>
      </c>
      <c r="D44" s="12" t="s">
        <v>59</v>
      </c>
      <c r="E44" s="15">
        <v>310</v>
      </c>
      <c r="F44" s="15"/>
      <c r="G44" s="15"/>
      <c r="H44" s="15">
        <f t="shared" si="0"/>
        <v>0</v>
      </c>
      <c r="I44" s="15"/>
      <c r="J44" s="15"/>
      <c r="K44" s="15">
        <f t="shared" si="1"/>
        <v>0</v>
      </c>
      <c r="L44" s="15">
        <f t="shared" si="2"/>
        <v>0</v>
      </c>
      <c r="M44" s="15">
        <f t="shared" si="3"/>
        <v>0</v>
      </c>
      <c r="N44" s="15">
        <f t="shared" si="4"/>
        <v>0</v>
      </c>
      <c r="O44" s="15">
        <f t="shared" si="5"/>
        <v>0</v>
      </c>
      <c r="P44" s="15">
        <f t="shared" si="6"/>
        <v>0</v>
      </c>
    </row>
    <row r="45" spans="1:16" ht="39.75" customHeight="1" x14ac:dyDescent="0.25">
      <c r="A45" s="12">
        <v>28</v>
      </c>
      <c r="B45" s="13"/>
      <c r="C45" s="14" t="s">
        <v>418</v>
      </c>
      <c r="D45" s="12" t="s">
        <v>59</v>
      </c>
      <c r="E45" s="15">
        <v>0.1</v>
      </c>
      <c r="F45" s="15"/>
      <c r="G45" s="15"/>
      <c r="H45" s="15">
        <f t="shared" si="0"/>
        <v>0</v>
      </c>
      <c r="I45" s="15"/>
      <c r="J45" s="15"/>
      <c r="K45" s="15">
        <f t="shared" si="1"/>
        <v>0</v>
      </c>
      <c r="L45" s="15">
        <f t="shared" si="2"/>
        <v>0</v>
      </c>
      <c r="M45" s="15">
        <f t="shared" si="3"/>
        <v>0</v>
      </c>
      <c r="N45" s="15">
        <f t="shared" si="4"/>
        <v>0</v>
      </c>
      <c r="O45" s="15">
        <f t="shared" si="5"/>
        <v>0</v>
      </c>
      <c r="P45" s="15">
        <f t="shared" si="6"/>
        <v>0</v>
      </c>
    </row>
    <row r="46" spans="1:16" ht="38.25" x14ac:dyDescent="0.25">
      <c r="A46" s="12">
        <v>29</v>
      </c>
      <c r="B46" s="13"/>
      <c r="C46" s="14" t="s">
        <v>419</v>
      </c>
      <c r="D46" s="12" t="s">
        <v>59</v>
      </c>
      <c r="E46" s="15">
        <v>2</v>
      </c>
      <c r="F46" s="15"/>
      <c r="G46" s="15"/>
      <c r="H46" s="15">
        <f t="shared" si="0"/>
        <v>0</v>
      </c>
      <c r="I46" s="15"/>
      <c r="J46" s="15"/>
      <c r="K46" s="15">
        <f t="shared" si="1"/>
        <v>0</v>
      </c>
      <c r="L46" s="15">
        <f t="shared" si="2"/>
        <v>0</v>
      </c>
      <c r="M46" s="15">
        <f t="shared" si="3"/>
        <v>0</v>
      </c>
      <c r="N46" s="15">
        <f t="shared" si="4"/>
        <v>0</v>
      </c>
      <c r="O46" s="15">
        <f t="shared" si="5"/>
        <v>0</v>
      </c>
      <c r="P46" s="15">
        <f t="shared" si="6"/>
        <v>0</v>
      </c>
    </row>
    <row r="47" spans="1:16" ht="32.25" customHeight="1" x14ac:dyDescent="0.25">
      <c r="A47" s="12">
        <v>30</v>
      </c>
      <c r="B47" s="13"/>
      <c r="C47" s="14" t="s">
        <v>121</v>
      </c>
      <c r="D47" s="12" t="s">
        <v>59</v>
      </c>
      <c r="E47" s="15">
        <v>94</v>
      </c>
      <c r="F47" s="15"/>
      <c r="G47" s="15"/>
      <c r="H47" s="15">
        <f t="shared" si="0"/>
        <v>0</v>
      </c>
      <c r="I47" s="15"/>
      <c r="J47" s="15"/>
      <c r="K47" s="15">
        <f t="shared" si="1"/>
        <v>0</v>
      </c>
      <c r="L47" s="15">
        <f t="shared" si="2"/>
        <v>0</v>
      </c>
      <c r="M47" s="15">
        <f t="shared" si="3"/>
        <v>0</v>
      </c>
      <c r="N47" s="15">
        <f t="shared" si="4"/>
        <v>0</v>
      </c>
      <c r="O47" s="15">
        <f t="shared" si="5"/>
        <v>0</v>
      </c>
      <c r="P47" s="15">
        <f t="shared" si="6"/>
        <v>0</v>
      </c>
    </row>
    <row r="48" spans="1:16" ht="51" x14ac:dyDescent="0.25">
      <c r="A48" s="12">
        <v>31</v>
      </c>
      <c r="B48" s="13"/>
      <c r="C48" s="14" t="s">
        <v>437</v>
      </c>
      <c r="D48" s="12" t="s">
        <v>59</v>
      </c>
      <c r="E48" s="15">
        <v>24</v>
      </c>
      <c r="F48" s="15"/>
      <c r="G48" s="15"/>
      <c r="H48" s="15">
        <f t="shared" si="0"/>
        <v>0</v>
      </c>
      <c r="I48" s="15"/>
      <c r="J48" s="15"/>
      <c r="K48" s="15">
        <f t="shared" si="1"/>
        <v>0</v>
      </c>
      <c r="L48" s="15">
        <f t="shared" si="2"/>
        <v>0</v>
      </c>
      <c r="M48" s="15">
        <f t="shared" si="3"/>
        <v>0</v>
      </c>
      <c r="N48" s="15">
        <f t="shared" si="4"/>
        <v>0</v>
      </c>
      <c r="O48" s="15">
        <f t="shared" si="5"/>
        <v>0</v>
      </c>
      <c r="P48" s="15">
        <f t="shared" si="6"/>
        <v>0</v>
      </c>
    </row>
    <row r="49" spans="1:16" ht="51" x14ac:dyDescent="0.25">
      <c r="A49" s="12">
        <v>32</v>
      </c>
      <c r="B49" s="52"/>
      <c r="C49" s="53" t="s">
        <v>420</v>
      </c>
      <c r="D49" s="12" t="s">
        <v>59</v>
      </c>
      <c r="E49" s="55">
        <v>310</v>
      </c>
      <c r="F49" s="55"/>
      <c r="G49" s="55"/>
      <c r="H49" s="55">
        <f t="shared" si="0"/>
        <v>0</v>
      </c>
      <c r="I49" s="55"/>
      <c r="J49" s="55"/>
      <c r="K49" s="55">
        <f t="shared" si="1"/>
        <v>0</v>
      </c>
      <c r="L49" s="55">
        <f t="shared" si="2"/>
        <v>0</v>
      </c>
      <c r="M49" s="55">
        <f t="shared" si="3"/>
        <v>0</v>
      </c>
      <c r="N49" s="55">
        <f t="shared" si="4"/>
        <v>0</v>
      </c>
      <c r="O49" s="55">
        <f t="shared" si="5"/>
        <v>0</v>
      </c>
      <c r="P49" s="55">
        <f t="shared" si="6"/>
        <v>0</v>
      </c>
    </row>
    <row r="50" spans="1:16" ht="38.25" x14ac:dyDescent="0.25">
      <c r="A50" s="12">
        <v>33</v>
      </c>
      <c r="B50" s="13"/>
      <c r="C50" s="14" t="s">
        <v>421</v>
      </c>
      <c r="D50" s="12" t="s">
        <v>59</v>
      </c>
      <c r="E50" s="15">
        <v>0.1</v>
      </c>
      <c r="F50" s="15"/>
      <c r="G50" s="15"/>
      <c r="H50" s="15">
        <f t="shared" si="0"/>
        <v>0</v>
      </c>
      <c r="I50" s="15"/>
      <c r="J50" s="15"/>
      <c r="K50" s="15">
        <f t="shared" si="1"/>
        <v>0</v>
      </c>
      <c r="L50" s="15">
        <f t="shared" si="2"/>
        <v>0</v>
      </c>
      <c r="M50" s="15">
        <f t="shared" si="3"/>
        <v>0</v>
      </c>
      <c r="N50" s="15">
        <f t="shared" si="4"/>
        <v>0</v>
      </c>
      <c r="O50" s="15">
        <f t="shared" si="5"/>
        <v>0</v>
      </c>
      <c r="P50" s="15">
        <f t="shared" si="6"/>
        <v>0</v>
      </c>
    </row>
    <row r="51" spans="1:16" ht="38.25" x14ac:dyDescent="0.25">
      <c r="A51" s="12">
        <v>34</v>
      </c>
      <c r="B51" s="13"/>
      <c r="C51" s="14" t="s">
        <v>422</v>
      </c>
      <c r="D51" s="12" t="s">
        <v>59</v>
      </c>
      <c r="E51" s="15">
        <v>2</v>
      </c>
      <c r="F51" s="15"/>
      <c r="G51" s="15"/>
      <c r="H51" s="15">
        <f t="shared" si="0"/>
        <v>0</v>
      </c>
      <c r="I51" s="15"/>
      <c r="J51" s="15"/>
      <c r="K51" s="15">
        <f t="shared" si="1"/>
        <v>0</v>
      </c>
      <c r="L51" s="15">
        <f t="shared" si="2"/>
        <v>0</v>
      </c>
      <c r="M51" s="15">
        <f t="shared" si="3"/>
        <v>0</v>
      </c>
      <c r="N51" s="15">
        <f t="shared" si="4"/>
        <v>0</v>
      </c>
      <c r="O51" s="15">
        <f t="shared" si="5"/>
        <v>0</v>
      </c>
      <c r="P51" s="15">
        <f t="shared" si="6"/>
        <v>0</v>
      </c>
    </row>
    <row r="52" spans="1:16" ht="51" x14ac:dyDescent="0.25">
      <c r="A52" s="12">
        <v>35</v>
      </c>
      <c r="B52" s="40"/>
      <c r="C52" s="41" t="s">
        <v>423</v>
      </c>
      <c r="D52" s="12" t="s">
        <v>59</v>
      </c>
      <c r="E52" s="42">
        <v>94</v>
      </c>
      <c r="F52" s="42"/>
      <c r="G52" s="42"/>
      <c r="H52" s="15">
        <f t="shared" ref="H52" si="14">ROUND(F52*G52,2)</f>
        <v>0</v>
      </c>
      <c r="I52" s="15"/>
      <c r="J52" s="15"/>
      <c r="K52" s="15">
        <f t="shared" ref="K52" si="15">SUM(H52:J52)</f>
        <v>0</v>
      </c>
      <c r="L52" s="15">
        <f t="shared" ref="L52" si="16">ROUND(F52*E52,2)</f>
        <v>0</v>
      </c>
      <c r="M52" s="15">
        <f t="shared" ref="M52" si="17">ROUND(H52*E52,2)</f>
        <v>0</v>
      </c>
      <c r="N52" s="15">
        <f t="shared" ref="N52" si="18">ROUND(I52*E52,2)</f>
        <v>0</v>
      </c>
      <c r="O52" s="15">
        <f t="shared" ref="O52" si="19">ROUND(J52*E52,2)</f>
        <v>0</v>
      </c>
      <c r="P52" s="15">
        <f t="shared" ref="P52" si="20">SUM(M52:O52)</f>
        <v>0</v>
      </c>
    </row>
    <row r="53" spans="1:16" ht="17.25" customHeight="1" x14ac:dyDescent="0.25">
      <c r="A53" s="12">
        <v>36</v>
      </c>
      <c r="B53" s="17"/>
      <c r="C53" s="18" t="s">
        <v>424</v>
      </c>
      <c r="D53" s="16" t="s">
        <v>425</v>
      </c>
      <c r="E53" s="19" t="s">
        <v>426</v>
      </c>
      <c r="F53" s="19"/>
      <c r="G53" s="19"/>
      <c r="H53" s="19">
        <f t="shared" si="0"/>
        <v>0</v>
      </c>
      <c r="I53" s="19"/>
      <c r="J53" s="19"/>
      <c r="K53" s="19">
        <f t="shared" si="1"/>
        <v>0</v>
      </c>
      <c r="L53" s="19">
        <f t="shared" si="2"/>
        <v>0</v>
      </c>
      <c r="M53" s="19">
        <f t="shared" si="3"/>
        <v>0</v>
      </c>
      <c r="N53" s="19">
        <f t="shared" si="4"/>
        <v>0</v>
      </c>
      <c r="O53" s="19">
        <f t="shared" si="5"/>
        <v>0</v>
      </c>
      <c r="P53" s="19">
        <f t="shared" si="6"/>
        <v>0</v>
      </c>
    </row>
    <row r="54" spans="1:16" x14ac:dyDescent="0.25">
      <c r="A54" s="165" t="s">
        <v>62</v>
      </c>
      <c r="B54" s="166"/>
      <c r="C54" s="166"/>
      <c r="D54" s="166"/>
      <c r="E54" s="166"/>
      <c r="F54" s="166"/>
      <c r="G54" s="166"/>
      <c r="H54" s="166"/>
      <c r="I54" s="166"/>
      <c r="J54" s="166"/>
      <c r="K54" s="167"/>
      <c r="L54" s="22"/>
      <c r="M54" s="22"/>
      <c r="N54" s="22"/>
      <c r="O54" s="22"/>
      <c r="P54" s="22"/>
    </row>
    <row r="55" spans="1:16" x14ac:dyDescent="0.25">
      <c r="A55" s="162" t="s">
        <v>63</v>
      </c>
      <c r="B55" s="163"/>
      <c r="C55" s="163"/>
      <c r="D55" s="163"/>
      <c r="E55" s="163"/>
      <c r="F55" s="163"/>
      <c r="G55" s="163"/>
      <c r="H55" s="163"/>
      <c r="I55" s="163"/>
      <c r="J55" s="163"/>
      <c r="K55" s="164"/>
      <c r="L55" s="22"/>
      <c r="M55" s="22"/>
      <c r="N55" s="22"/>
      <c r="O55" s="22"/>
      <c r="P55" s="22"/>
    </row>
    <row r="56" spans="1:16" x14ac:dyDescent="0.25">
      <c r="A56" s="168" t="s">
        <v>64</v>
      </c>
      <c r="B56" s="169"/>
      <c r="C56" s="169"/>
      <c r="D56" s="169"/>
      <c r="E56" s="169"/>
      <c r="F56" s="169"/>
      <c r="G56" s="169"/>
      <c r="H56" s="169"/>
      <c r="I56" s="169"/>
      <c r="J56" s="169"/>
      <c r="K56" s="170"/>
      <c r="L56" s="22"/>
      <c r="M56" s="22"/>
      <c r="N56" s="22"/>
      <c r="O56" s="22"/>
      <c r="P56" s="22"/>
    </row>
    <row r="58" spans="1:16" x14ac:dyDescent="0.25">
      <c r="C58" s="23" t="s">
        <v>65</v>
      </c>
      <c r="D58" s="135"/>
      <c r="E58" s="135"/>
      <c r="F58" s="135"/>
      <c r="G58" s="135"/>
    </row>
    <row r="59" spans="1:16" x14ac:dyDescent="0.25">
      <c r="D59" s="148" t="s">
        <v>66</v>
      </c>
      <c r="E59" s="148"/>
      <c r="F59" s="148"/>
      <c r="G59" s="148"/>
    </row>
    <row r="61" spans="1:16" x14ac:dyDescent="0.25">
      <c r="C61" s="23" t="s">
        <v>67</v>
      </c>
      <c r="D61" s="135"/>
      <c r="E61" s="135"/>
      <c r="F61" s="135"/>
      <c r="G61" s="135"/>
    </row>
    <row r="62" spans="1:16" x14ac:dyDescent="0.25">
      <c r="D62" s="148" t="s">
        <v>66</v>
      </c>
      <c r="E62" s="148"/>
      <c r="F62" s="148"/>
      <c r="G62" s="148"/>
    </row>
    <row r="63" spans="1:16" x14ac:dyDescent="0.25">
      <c r="D63" s="47"/>
      <c r="E63" s="47"/>
      <c r="F63" s="47"/>
      <c r="G63" s="47"/>
    </row>
    <row r="64" spans="1:16" x14ac:dyDescent="0.25">
      <c r="C64" s="24" t="s">
        <v>68</v>
      </c>
      <c r="D64" s="135"/>
      <c r="E64" s="135"/>
      <c r="F64" s="135"/>
      <c r="G64" s="135"/>
    </row>
  </sheetData>
  <mergeCells count="21">
    <mergeCell ref="D58:G58"/>
    <mergeCell ref="D59:G59"/>
    <mergeCell ref="D61:G61"/>
    <mergeCell ref="D62:G62"/>
    <mergeCell ref="D64:G64"/>
    <mergeCell ref="A56:K56"/>
    <mergeCell ref="A1:P1"/>
    <mergeCell ref="A3:P3"/>
    <mergeCell ref="A4:P4"/>
    <mergeCell ref="L11:M11"/>
    <mergeCell ref="N11:O11"/>
    <mergeCell ref="A15:A16"/>
    <mergeCell ref="B15:B16"/>
    <mergeCell ref="C15:C16"/>
    <mergeCell ref="D15:D16"/>
    <mergeCell ref="E15:E16"/>
    <mergeCell ref="F15:K15"/>
    <mergeCell ref="L15:P15"/>
    <mergeCell ref="C17:P17"/>
    <mergeCell ref="A54:K54"/>
    <mergeCell ref="A55:K55"/>
  </mergeCells>
  <printOptions horizontalCentered="1"/>
  <pageMargins left="0.31496062992125984" right="0.31496062992125984" top="0.78740157480314965" bottom="0.59055118110236227" header="0.31496062992125984" footer="0.31496062992125984"/>
  <pageSetup paperSize="9" scale="74" orientation="landscape" r:id="rId1"/>
  <headerFooter>
    <oddFooter>&amp;C&amp;"Arial,Regular"&amp;10&amp;P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BreakPreview" zoomScale="90" zoomScaleNormal="100" zoomScaleSheetLayoutView="90" workbookViewId="0">
      <selection activeCell="A16" sqref="A16"/>
    </sheetView>
  </sheetViews>
  <sheetFormatPr defaultRowHeight="15" x14ac:dyDescent="0.25"/>
  <cols>
    <col min="1" max="1" width="10.140625" customWidth="1"/>
    <col min="2" max="2" width="11.42578125" customWidth="1"/>
    <col min="3" max="3" width="43.85546875" customWidth="1"/>
    <col min="4" max="4" width="16.42578125" customWidth="1"/>
    <col min="5" max="5" width="10.7109375" customWidth="1"/>
    <col min="7" max="7" width="11.42578125" customWidth="1"/>
    <col min="8" max="8" width="11.28515625" customWidth="1"/>
  </cols>
  <sheetData>
    <row r="1" spans="1:8" ht="15.75" x14ac:dyDescent="0.25">
      <c r="A1" s="132" t="s">
        <v>146</v>
      </c>
      <c r="B1" s="132"/>
      <c r="C1" s="132"/>
      <c r="D1" s="132"/>
      <c r="E1" s="132"/>
      <c r="F1" s="132"/>
      <c r="G1" s="132"/>
      <c r="H1" s="132"/>
    </row>
    <row r="2" spans="1:8" x14ac:dyDescent="0.25">
      <c r="A2" s="1"/>
      <c r="B2" s="1"/>
      <c r="C2" s="1"/>
      <c r="D2" s="1"/>
      <c r="E2" s="1"/>
      <c r="F2" s="1"/>
      <c r="G2" s="1"/>
      <c r="H2" s="1"/>
    </row>
    <row r="3" spans="1:8" ht="15.75" x14ac:dyDescent="0.25">
      <c r="A3" s="153" t="s">
        <v>363</v>
      </c>
      <c r="B3" s="153"/>
      <c r="C3" s="153"/>
      <c r="D3" s="153"/>
      <c r="E3" s="153"/>
      <c r="F3" s="153"/>
      <c r="G3" s="153"/>
      <c r="H3" s="153"/>
    </row>
    <row r="4" spans="1:8" x14ac:dyDescent="0.25">
      <c r="A4" s="154" t="s">
        <v>15</v>
      </c>
      <c r="B4" s="154"/>
      <c r="C4" s="154"/>
      <c r="D4" s="154"/>
      <c r="E4" s="154"/>
      <c r="F4" s="154"/>
      <c r="G4" s="154"/>
      <c r="H4" s="154"/>
    </row>
    <row r="5" spans="1:8" x14ac:dyDescent="0.25">
      <c r="A5" s="2"/>
      <c r="B5" s="2"/>
      <c r="C5" s="2"/>
      <c r="D5" s="2"/>
      <c r="E5" s="2"/>
      <c r="F5" s="2"/>
      <c r="G5" s="2"/>
      <c r="H5" s="2"/>
    </row>
    <row r="6" spans="1:8" ht="17.25" customHeight="1" x14ac:dyDescent="0.25">
      <c r="A6" s="2" t="s">
        <v>361</v>
      </c>
      <c r="B6" s="2"/>
      <c r="C6" s="2"/>
      <c r="D6" s="2"/>
      <c r="E6" s="2"/>
      <c r="F6" s="2"/>
      <c r="G6" s="2"/>
      <c r="H6" s="2"/>
    </row>
    <row r="7" spans="1:8" ht="18.75" customHeight="1" x14ac:dyDescent="0.25">
      <c r="A7" s="2" t="s">
        <v>366</v>
      </c>
      <c r="B7" s="2"/>
      <c r="C7" s="2"/>
      <c r="D7" s="2"/>
      <c r="E7" s="2"/>
      <c r="F7" s="2"/>
      <c r="G7" s="2"/>
      <c r="H7" s="2"/>
    </row>
    <row r="8" spans="1:8" ht="34.5" customHeight="1" x14ac:dyDescent="0.25">
      <c r="A8" s="147" t="s">
        <v>367</v>
      </c>
      <c r="B8" s="147"/>
      <c r="C8" s="147"/>
      <c r="D8" s="147"/>
      <c r="E8" s="147"/>
      <c r="F8" s="147"/>
      <c r="G8" s="147"/>
      <c r="H8" s="147"/>
    </row>
    <row r="9" spans="1:8" x14ac:dyDescent="0.25">
      <c r="A9" s="49" t="s">
        <v>643</v>
      </c>
      <c r="B9" s="2"/>
      <c r="C9" s="2"/>
      <c r="D9" s="2"/>
      <c r="E9" s="2"/>
      <c r="F9" s="2"/>
      <c r="G9" s="2"/>
      <c r="H9" s="2"/>
    </row>
    <row r="10" spans="1:8" x14ac:dyDescent="0.25">
      <c r="A10" s="2"/>
      <c r="B10" s="2"/>
      <c r="C10" s="2"/>
      <c r="D10" s="2"/>
      <c r="E10" s="2"/>
      <c r="F10" s="2"/>
      <c r="G10" s="2"/>
      <c r="H10" s="2"/>
    </row>
    <row r="11" spans="1:8" x14ac:dyDescent="0.25">
      <c r="A11" s="2"/>
      <c r="B11" s="2"/>
      <c r="C11" s="4" t="s">
        <v>69</v>
      </c>
      <c r="D11" s="26"/>
      <c r="E11" s="2"/>
      <c r="F11" s="2"/>
      <c r="G11" s="2"/>
      <c r="H11" s="2"/>
    </row>
    <row r="12" spans="1:8" x14ac:dyDescent="0.25">
      <c r="A12" s="2"/>
      <c r="B12" s="2"/>
      <c r="C12" s="2"/>
      <c r="D12" s="2"/>
      <c r="E12" s="2"/>
      <c r="F12" s="2"/>
      <c r="G12" s="2"/>
      <c r="H12" s="2"/>
    </row>
    <row r="13" spans="1:8" x14ac:dyDescent="0.25">
      <c r="A13" s="2"/>
      <c r="B13" s="2"/>
      <c r="C13" s="4" t="s">
        <v>70</v>
      </c>
      <c r="D13" s="26"/>
      <c r="E13" s="2"/>
      <c r="F13" s="2"/>
      <c r="G13" s="2"/>
      <c r="H13" s="2"/>
    </row>
    <row r="14" spans="1:8" x14ac:dyDescent="0.25">
      <c r="A14" s="2"/>
      <c r="B14" s="2"/>
      <c r="C14" s="2"/>
      <c r="D14" s="2"/>
      <c r="E14" s="2"/>
      <c r="F14" s="2"/>
      <c r="G14" s="2"/>
      <c r="H14" s="2"/>
    </row>
    <row r="15" spans="1:8" ht="18" customHeight="1" x14ac:dyDescent="0.25">
      <c r="A15" s="31"/>
      <c r="B15" s="31"/>
      <c r="C15" s="31"/>
      <c r="D15" s="31"/>
      <c r="E15" s="31"/>
      <c r="F15" s="31"/>
      <c r="G15" s="31"/>
      <c r="H15" s="32" t="s">
        <v>21</v>
      </c>
    </row>
    <row r="16" spans="1:8" x14ac:dyDescent="0.25">
      <c r="A16" s="27"/>
      <c r="B16" s="27"/>
      <c r="C16" s="27"/>
      <c r="D16" s="27"/>
      <c r="E16" s="27"/>
      <c r="F16" s="27"/>
      <c r="G16" s="27"/>
      <c r="H16" s="27"/>
    </row>
    <row r="17" spans="1:8" ht="26.25" customHeight="1" x14ac:dyDescent="0.25">
      <c r="A17" s="133" t="s">
        <v>71</v>
      </c>
      <c r="B17" s="133" t="s">
        <v>72</v>
      </c>
      <c r="C17" s="133" t="s">
        <v>73</v>
      </c>
      <c r="D17" s="133" t="s">
        <v>74</v>
      </c>
      <c r="E17" s="156" t="s">
        <v>78</v>
      </c>
      <c r="F17" s="156"/>
      <c r="G17" s="156"/>
      <c r="H17" s="134" t="s">
        <v>79</v>
      </c>
    </row>
    <row r="18" spans="1:8" ht="26.25" customHeight="1" x14ac:dyDescent="0.25">
      <c r="A18" s="133"/>
      <c r="B18" s="133"/>
      <c r="C18" s="133"/>
      <c r="D18" s="133"/>
      <c r="E18" s="33" t="s">
        <v>75</v>
      </c>
      <c r="F18" s="33" t="s">
        <v>76</v>
      </c>
      <c r="G18" s="33" t="s">
        <v>77</v>
      </c>
      <c r="H18" s="134"/>
    </row>
    <row r="19" spans="1:8" ht="27.75" customHeight="1" x14ac:dyDescent="0.25">
      <c r="A19" s="8">
        <v>1</v>
      </c>
      <c r="B19" s="37" t="s">
        <v>132</v>
      </c>
      <c r="C19" s="10" t="s">
        <v>16</v>
      </c>
      <c r="D19" s="8"/>
      <c r="E19" s="11"/>
      <c r="F19" s="11"/>
      <c r="G19" s="11"/>
      <c r="H19" s="11"/>
    </row>
    <row r="20" spans="1:8" ht="26.25" customHeight="1" x14ac:dyDescent="0.25">
      <c r="A20" s="12">
        <v>2</v>
      </c>
      <c r="B20" s="38" t="s">
        <v>133</v>
      </c>
      <c r="C20" s="14" t="s">
        <v>85</v>
      </c>
      <c r="D20" s="12"/>
      <c r="E20" s="15"/>
      <c r="F20" s="15"/>
      <c r="G20" s="15"/>
      <c r="H20" s="15"/>
    </row>
    <row r="21" spans="1:8" ht="27.75" customHeight="1" x14ac:dyDescent="0.25">
      <c r="A21" s="12">
        <v>3</v>
      </c>
      <c r="B21" s="38" t="s">
        <v>134</v>
      </c>
      <c r="C21" s="14" t="s">
        <v>86</v>
      </c>
      <c r="D21" s="12"/>
      <c r="E21" s="15"/>
      <c r="F21" s="15"/>
      <c r="G21" s="15"/>
      <c r="H21" s="15"/>
    </row>
    <row r="22" spans="1:8" ht="26.25" customHeight="1" x14ac:dyDescent="0.25">
      <c r="A22" s="12">
        <v>4</v>
      </c>
      <c r="B22" s="38" t="s">
        <v>135</v>
      </c>
      <c r="C22" s="14" t="s">
        <v>87</v>
      </c>
      <c r="D22" s="12"/>
      <c r="E22" s="15"/>
      <c r="F22" s="15"/>
      <c r="G22" s="15"/>
      <c r="H22" s="15"/>
    </row>
    <row r="23" spans="1:8" ht="25.5" x14ac:dyDescent="0.25">
      <c r="A23" s="12">
        <v>5</v>
      </c>
      <c r="B23" s="38" t="s">
        <v>136</v>
      </c>
      <c r="C23" s="14" t="s">
        <v>88</v>
      </c>
      <c r="D23" s="12"/>
      <c r="E23" s="15"/>
      <c r="F23" s="15"/>
      <c r="G23" s="15"/>
      <c r="H23" s="15"/>
    </row>
    <row r="24" spans="1:8" ht="25.5" x14ac:dyDescent="0.25">
      <c r="A24" s="12">
        <v>6</v>
      </c>
      <c r="B24" s="38" t="s">
        <v>137</v>
      </c>
      <c r="C24" s="14" t="s">
        <v>89</v>
      </c>
      <c r="D24" s="12"/>
      <c r="E24" s="15"/>
      <c r="F24" s="15"/>
      <c r="G24" s="15"/>
      <c r="H24" s="15"/>
    </row>
    <row r="25" spans="1:8" ht="25.5" x14ac:dyDescent="0.25">
      <c r="A25" s="12">
        <v>7</v>
      </c>
      <c r="B25" s="38" t="s">
        <v>138</v>
      </c>
      <c r="C25" s="14" t="s">
        <v>90</v>
      </c>
      <c r="D25" s="12"/>
      <c r="E25" s="15"/>
      <c r="F25" s="15"/>
      <c r="G25" s="15"/>
      <c r="H25" s="15"/>
    </row>
    <row r="26" spans="1:8" ht="25.5" x14ac:dyDescent="0.25">
      <c r="A26" s="12">
        <v>8</v>
      </c>
      <c r="B26" s="38" t="s">
        <v>139</v>
      </c>
      <c r="C26" s="14" t="s">
        <v>91</v>
      </c>
      <c r="D26" s="12"/>
      <c r="E26" s="15"/>
      <c r="F26" s="15"/>
      <c r="G26" s="15"/>
      <c r="H26" s="15"/>
    </row>
    <row r="27" spans="1:8" ht="25.5" x14ac:dyDescent="0.25">
      <c r="A27" s="12">
        <v>9</v>
      </c>
      <c r="B27" s="38" t="s">
        <v>140</v>
      </c>
      <c r="C27" s="14" t="s">
        <v>92</v>
      </c>
      <c r="D27" s="12"/>
      <c r="E27" s="15"/>
      <c r="F27" s="15"/>
      <c r="G27" s="15"/>
      <c r="H27" s="15"/>
    </row>
    <row r="28" spans="1:8" ht="25.5" x14ac:dyDescent="0.25">
      <c r="A28" s="12">
        <v>10</v>
      </c>
      <c r="B28" s="38" t="s">
        <v>141</v>
      </c>
      <c r="C28" s="14" t="s">
        <v>93</v>
      </c>
      <c r="D28" s="12"/>
      <c r="E28" s="15"/>
      <c r="F28" s="15"/>
      <c r="G28" s="15"/>
      <c r="H28" s="15"/>
    </row>
    <row r="29" spans="1:8" ht="25.5" x14ac:dyDescent="0.25">
      <c r="A29" s="12">
        <v>11</v>
      </c>
      <c r="B29" s="38" t="s">
        <v>142</v>
      </c>
      <c r="C29" s="14" t="s">
        <v>370</v>
      </c>
      <c r="D29" s="12"/>
      <c r="E29" s="15"/>
      <c r="F29" s="15"/>
      <c r="G29" s="15"/>
      <c r="H29" s="15"/>
    </row>
    <row r="30" spans="1:8" ht="25.5" x14ac:dyDescent="0.25">
      <c r="A30" s="16">
        <v>12</v>
      </c>
      <c r="B30" s="50" t="s">
        <v>369</v>
      </c>
      <c r="C30" s="18" t="s">
        <v>371</v>
      </c>
      <c r="D30" s="16"/>
      <c r="E30" s="19"/>
      <c r="F30" s="19"/>
      <c r="G30" s="19"/>
      <c r="H30" s="19"/>
    </row>
    <row r="31" spans="1:8" x14ac:dyDescent="0.25">
      <c r="A31" s="143" t="s">
        <v>80</v>
      </c>
      <c r="B31" s="143"/>
      <c r="C31" s="143"/>
      <c r="D31" s="34"/>
      <c r="E31" s="35"/>
      <c r="F31" s="35"/>
      <c r="G31" s="35"/>
      <c r="H31" s="35"/>
    </row>
    <row r="32" spans="1:8" x14ac:dyDescent="0.25">
      <c r="A32" s="142" t="s">
        <v>81</v>
      </c>
      <c r="B32" s="142"/>
      <c r="C32" s="142"/>
      <c r="D32" s="34"/>
      <c r="E32" s="30"/>
      <c r="F32" s="30"/>
      <c r="G32" s="30"/>
      <c r="H32" s="30"/>
    </row>
    <row r="33" spans="1:8" x14ac:dyDescent="0.25">
      <c r="A33" s="155" t="s">
        <v>82</v>
      </c>
      <c r="B33" s="155"/>
      <c r="C33" s="155"/>
      <c r="D33" s="34"/>
      <c r="E33" s="30"/>
      <c r="F33" s="30"/>
      <c r="G33" s="30"/>
      <c r="H33" s="30"/>
    </row>
    <row r="34" spans="1:8" x14ac:dyDescent="0.25">
      <c r="A34" s="142" t="s">
        <v>83</v>
      </c>
      <c r="B34" s="142"/>
      <c r="C34" s="142"/>
      <c r="D34" s="34"/>
      <c r="E34" s="30"/>
      <c r="F34" s="30"/>
      <c r="G34" s="30"/>
      <c r="H34" s="30"/>
    </row>
    <row r="35" spans="1:8" x14ac:dyDescent="0.25">
      <c r="A35" s="142" t="s">
        <v>84</v>
      </c>
      <c r="B35" s="142"/>
      <c r="C35" s="142"/>
      <c r="D35" s="34"/>
      <c r="E35" s="30"/>
      <c r="F35" s="30"/>
      <c r="G35" s="30"/>
      <c r="H35" s="30"/>
    </row>
    <row r="36" spans="1:8" x14ac:dyDescent="0.25">
      <c r="A36" s="143" t="s">
        <v>94</v>
      </c>
      <c r="B36" s="143"/>
      <c r="C36" s="143"/>
      <c r="D36" s="34"/>
      <c r="E36" s="30"/>
      <c r="F36" s="30"/>
      <c r="G36" s="30"/>
      <c r="H36" s="30"/>
    </row>
    <row r="37" spans="1:8" x14ac:dyDescent="0.25">
      <c r="A37" s="7"/>
      <c r="B37" s="28"/>
      <c r="C37" s="29"/>
      <c r="D37" s="7"/>
      <c r="E37" s="30"/>
      <c r="F37" s="30"/>
      <c r="G37" s="30"/>
      <c r="H37" s="30"/>
    </row>
    <row r="38" spans="1:8" x14ac:dyDescent="0.25">
      <c r="C38" s="23" t="s">
        <v>65</v>
      </c>
      <c r="D38" s="135"/>
      <c r="E38" s="135"/>
      <c r="F38" s="135"/>
      <c r="G38" s="135"/>
    </row>
    <row r="39" spans="1:8" x14ac:dyDescent="0.25">
      <c r="D39" s="148" t="s">
        <v>66</v>
      </c>
      <c r="E39" s="148"/>
      <c r="F39" s="148"/>
      <c r="G39" s="148"/>
    </row>
    <row r="41" spans="1:8" x14ac:dyDescent="0.25">
      <c r="C41" s="23" t="s">
        <v>67</v>
      </c>
      <c r="D41" s="135"/>
      <c r="E41" s="135"/>
      <c r="F41" s="135"/>
      <c r="G41" s="135"/>
    </row>
    <row r="42" spans="1:8" x14ac:dyDescent="0.25">
      <c r="D42" s="148" t="s">
        <v>66</v>
      </c>
      <c r="E42" s="148"/>
      <c r="F42" s="148"/>
      <c r="G42" s="148"/>
    </row>
    <row r="43" spans="1:8" x14ac:dyDescent="0.25">
      <c r="D43" s="25"/>
      <c r="E43" s="25"/>
      <c r="F43" s="25"/>
      <c r="G43" s="25"/>
    </row>
    <row r="44" spans="1:8" x14ac:dyDescent="0.25">
      <c r="C44" s="24" t="s">
        <v>68</v>
      </c>
      <c r="D44" s="135"/>
      <c r="E44" s="135"/>
      <c r="F44" s="135"/>
      <c r="G44" s="135"/>
    </row>
  </sheetData>
  <mergeCells count="21">
    <mergeCell ref="D41:G41"/>
    <mergeCell ref="D42:G42"/>
    <mergeCell ref="D44:G44"/>
    <mergeCell ref="A36:C36"/>
    <mergeCell ref="A8:H8"/>
    <mergeCell ref="A31:C31"/>
    <mergeCell ref="A32:C32"/>
    <mergeCell ref="A33:C33"/>
    <mergeCell ref="A34:C34"/>
    <mergeCell ref="A35:C35"/>
    <mergeCell ref="E17:G17"/>
    <mergeCell ref="D17:D18"/>
    <mergeCell ref="A17:A18"/>
    <mergeCell ref="B17:B18"/>
    <mergeCell ref="C17:C18"/>
    <mergeCell ref="H17:H18"/>
    <mergeCell ref="A1:H1"/>
    <mergeCell ref="A3:H3"/>
    <mergeCell ref="A4:H4"/>
    <mergeCell ref="D38:G38"/>
    <mergeCell ref="D39:G39"/>
  </mergeCells>
  <printOptions horizontalCentered="1"/>
  <pageMargins left="0.31496062992125984" right="0.31496062992125984" top="0.74803149606299213"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view="pageBreakPreview" zoomScale="90" zoomScaleNormal="100" zoomScaleSheetLayoutView="90" workbookViewId="0">
      <selection activeCell="A14" sqref="A14"/>
    </sheetView>
  </sheetViews>
  <sheetFormatPr defaultRowHeight="15" x14ac:dyDescent="0.25"/>
  <cols>
    <col min="3" max="3" width="29.85546875" customWidth="1"/>
    <col min="4" max="4" width="11.5703125" customWidth="1"/>
    <col min="5" max="5" width="10.7109375" customWidth="1"/>
    <col min="7" max="7" width="10.28515625" customWidth="1"/>
    <col min="10" max="10" width="11" customWidth="1"/>
    <col min="12" max="12" width="12.140625" customWidth="1"/>
    <col min="15" max="15" width="10.7109375" customWidth="1"/>
    <col min="16" max="16" width="12.5703125" customWidth="1"/>
  </cols>
  <sheetData>
    <row r="1" spans="1:16" ht="15.75" x14ac:dyDescent="0.25">
      <c r="A1" s="132" t="s">
        <v>143</v>
      </c>
      <c r="B1" s="132"/>
      <c r="C1" s="132"/>
      <c r="D1" s="132"/>
      <c r="E1" s="132"/>
      <c r="F1" s="132"/>
      <c r="G1" s="132"/>
      <c r="H1" s="132"/>
      <c r="I1" s="132"/>
      <c r="J1" s="132"/>
      <c r="K1" s="132"/>
      <c r="L1" s="132"/>
      <c r="M1" s="132"/>
      <c r="N1" s="132"/>
      <c r="O1" s="132"/>
      <c r="P1" s="132"/>
    </row>
    <row r="2" spans="1:16" x14ac:dyDescent="0.25">
      <c r="A2" s="1"/>
      <c r="B2" s="1"/>
      <c r="C2" s="1"/>
      <c r="D2" s="1"/>
      <c r="E2" s="1"/>
      <c r="F2" s="1"/>
      <c r="G2" s="1"/>
      <c r="H2" s="1"/>
      <c r="I2" s="1"/>
      <c r="J2" s="1"/>
      <c r="K2" s="1"/>
      <c r="L2" s="1"/>
      <c r="M2" s="1"/>
      <c r="N2" s="1"/>
      <c r="O2" s="1"/>
      <c r="P2" s="1"/>
    </row>
    <row r="3" spans="1:16" ht="15.75" x14ac:dyDescent="0.25">
      <c r="A3" s="157" t="s">
        <v>16</v>
      </c>
      <c r="B3" s="157"/>
      <c r="C3" s="157"/>
      <c r="D3" s="157"/>
      <c r="E3" s="157"/>
      <c r="F3" s="157"/>
      <c r="G3" s="157"/>
      <c r="H3" s="157"/>
      <c r="I3" s="157"/>
      <c r="J3" s="157"/>
      <c r="K3" s="157"/>
      <c r="L3" s="157"/>
      <c r="M3" s="157"/>
      <c r="N3" s="157"/>
      <c r="O3" s="157"/>
      <c r="P3" s="157"/>
    </row>
    <row r="4" spans="1:16" x14ac:dyDescent="0.25">
      <c r="A4" s="154" t="s">
        <v>15</v>
      </c>
      <c r="B4" s="154"/>
      <c r="C4" s="154"/>
      <c r="D4" s="154"/>
      <c r="E4" s="154"/>
      <c r="F4" s="154"/>
      <c r="G4" s="154"/>
      <c r="H4" s="154"/>
      <c r="I4" s="154"/>
      <c r="J4" s="154"/>
      <c r="K4" s="154"/>
      <c r="L4" s="154"/>
      <c r="M4" s="154"/>
      <c r="N4" s="154"/>
      <c r="O4" s="154"/>
      <c r="P4" s="154"/>
    </row>
    <row r="5" spans="1:16" x14ac:dyDescent="0.25">
      <c r="A5" s="2"/>
      <c r="B5" s="2"/>
      <c r="C5" s="2"/>
      <c r="D5" s="2"/>
      <c r="E5" s="2"/>
      <c r="F5" s="2"/>
      <c r="G5" s="2"/>
      <c r="H5" s="2"/>
      <c r="I5" s="2"/>
      <c r="J5" s="2"/>
      <c r="K5" s="2"/>
      <c r="L5" s="2"/>
      <c r="M5" s="2"/>
      <c r="N5" s="2"/>
      <c r="O5" s="2"/>
      <c r="P5" s="2"/>
    </row>
    <row r="6" spans="1:16" x14ac:dyDescent="0.25">
      <c r="A6" s="2" t="s">
        <v>372</v>
      </c>
      <c r="B6" s="2"/>
      <c r="C6" s="2"/>
      <c r="D6" s="2"/>
      <c r="E6" s="2"/>
      <c r="F6" s="2"/>
      <c r="G6" s="2"/>
      <c r="H6" s="2"/>
      <c r="I6" s="2"/>
      <c r="J6" s="2"/>
      <c r="K6" s="2"/>
      <c r="L6" s="2"/>
      <c r="M6" s="2"/>
      <c r="N6" s="2"/>
      <c r="O6" s="2"/>
      <c r="P6" s="2"/>
    </row>
    <row r="7" spans="1:16" x14ac:dyDescent="0.25">
      <c r="A7" s="2" t="s">
        <v>366</v>
      </c>
      <c r="B7" s="2"/>
      <c r="C7" s="2"/>
      <c r="D7" s="2"/>
      <c r="E7" s="2"/>
      <c r="F7" s="2"/>
      <c r="G7" s="2"/>
      <c r="H7" s="2"/>
      <c r="I7" s="2"/>
      <c r="J7" s="2"/>
      <c r="K7" s="2"/>
      <c r="L7" s="2"/>
      <c r="M7" s="2"/>
      <c r="N7" s="2"/>
      <c r="O7" s="2"/>
      <c r="P7" s="2"/>
    </row>
    <row r="8" spans="1:16" x14ac:dyDescent="0.25">
      <c r="A8" s="2" t="s">
        <v>17</v>
      </c>
      <c r="B8" s="2"/>
      <c r="C8" s="2"/>
      <c r="D8" s="2"/>
      <c r="E8" s="2"/>
      <c r="F8" s="2"/>
      <c r="G8" s="2"/>
      <c r="H8" s="2"/>
      <c r="I8" s="2"/>
      <c r="J8" s="2"/>
      <c r="K8" s="2"/>
      <c r="L8" s="2"/>
      <c r="M8" s="2"/>
      <c r="N8" s="2"/>
      <c r="O8" s="2"/>
      <c r="P8" s="2"/>
    </row>
    <row r="9" spans="1:16" x14ac:dyDescent="0.25">
      <c r="A9" s="49" t="s">
        <v>643</v>
      </c>
      <c r="B9" s="2"/>
      <c r="C9" s="2"/>
      <c r="D9" s="2"/>
      <c r="E9" s="2"/>
      <c r="F9" s="2"/>
      <c r="G9" s="2"/>
      <c r="H9" s="2"/>
      <c r="I9" s="2"/>
      <c r="J9" s="2"/>
      <c r="K9" s="2"/>
      <c r="L9" s="2"/>
      <c r="M9" s="2"/>
      <c r="N9" s="2"/>
      <c r="O9" s="2"/>
      <c r="P9" s="2"/>
    </row>
    <row r="10" spans="1:16" x14ac:dyDescent="0.25">
      <c r="A10" s="2" t="s">
        <v>18</v>
      </c>
      <c r="B10" s="2"/>
      <c r="C10" s="2"/>
      <c r="D10" s="2"/>
      <c r="E10" s="2"/>
      <c r="F10" s="2"/>
      <c r="G10" s="2"/>
      <c r="H10" s="2"/>
      <c r="I10" s="2"/>
      <c r="J10" s="2"/>
      <c r="K10" s="2"/>
      <c r="L10" s="2"/>
      <c r="M10" s="2"/>
      <c r="N10" s="2"/>
      <c r="O10" s="2"/>
      <c r="P10" s="2"/>
    </row>
    <row r="11" spans="1:16" x14ac:dyDescent="0.25">
      <c r="A11" s="2"/>
      <c r="B11" s="2"/>
      <c r="C11" s="2"/>
      <c r="D11" s="2"/>
      <c r="E11" s="2"/>
      <c r="F11" s="2"/>
      <c r="G11" s="2"/>
      <c r="H11" s="2"/>
      <c r="I11" s="2"/>
      <c r="J11" s="2"/>
      <c r="K11" s="2"/>
      <c r="L11" s="158" t="s">
        <v>20</v>
      </c>
      <c r="M11" s="158"/>
      <c r="N11" s="159"/>
      <c r="O11" s="159"/>
      <c r="P11" s="3" t="s">
        <v>19</v>
      </c>
    </row>
    <row r="12" spans="1:16" x14ac:dyDescent="0.25">
      <c r="A12" s="2"/>
      <c r="B12" s="2"/>
      <c r="C12" s="2"/>
      <c r="D12" s="2"/>
      <c r="E12" s="2"/>
      <c r="F12" s="2"/>
      <c r="G12" s="2"/>
      <c r="H12" s="2"/>
      <c r="I12" s="2"/>
      <c r="J12" s="2"/>
      <c r="K12" s="2"/>
      <c r="L12" s="4"/>
      <c r="M12" s="4"/>
      <c r="N12" s="5"/>
      <c r="O12" s="5"/>
      <c r="P12" s="3"/>
    </row>
    <row r="13" spans="1:16" x14ac:dyDescent="0.25">
      <c r="A13" s="2"/>
      <c r="B13" s="2"/>
      <c r="C13" s="2"/>
      <c r="D13" s="2"/>
      <c r="E13" s="2"/>
      <c r="F13" s="2"/>
      <c r="G13" s="2"/>
      <c r="H13" s="2"/>
      <c r="I13" s="2"/>
      <c r="J13" s="2"/>
      <c r="K13" s="2"/>
      <c r="L13" s="4"/>
      <c r="M13" s="4"/>
      <c r="N13" s="5"/>
      <c r="O13" s="5"/>
      <c r="P13" s="4" t="s">
        <v>21</v>
      </c>
    </row>
    <row r="14" spans="1:16" x14ac:dyDescent="0.25">
      <c r="A14" s="2"/>
      <c r="B14" s="2"/>
      <c r="C14" s="2"/>
      <c r="D14" s="2"/>
      <c r="E14" s="2"/>
      <c r="F14" s="2"/>
      <c r="G14" s="2"/>
      <c r="H14" s="2"/>
      <c r="I14" s="2"/>
      <c r="J14" s="2"/>
      <c r="K14" s="2"/>
      <c r="L14" s="2"/>
      <c r="M14" s="2"/>
      <c r="N14" s="2"/>
      <c r="O14" s="2"/>
      <c r="P14" s="2"/>
    </row>
    <row r="15" spans="1:16" x14ac:dyDescent="0.25">
      <c r="A15" s="172" t="s">
        <v>0</v>
      </c>
      <c r="B15" s="172" t="s">
        <v>1</v>
      </c>
      <c r="C15" s="172" t="s">
        <v>2</v>
      </c>
      <c r="D15" s="172" t="s">
        <v>3</v>
      </c>
      <c r="E15" s="172" t="s">
        <v>4</v>
      </c>
      <c r="F15" s="171" t="s">
        <v>5</v>
      </c>
      <c r="G15" s="171"/>
      <c r="H15" s="171"/>
      <c r="I15" s="171"/>
      <c r="J15" s="171"/>
      <c r="K15" s="171"/>
      <c r="L15" s="171" t="s">
        <v>12</v>
      </c>
      <c r="M15" s="171"/>
      <c r="N15" s="171"/>
      <c r="O15" s="171"/>
      <c r="P15" s="171"/>
    </row>
    <row r="16" spans="1:16" ht="51" x14ac:dyDescent="0.25">
      <c r="A16" s="172"/>
      <c r="B16" s="172"/>
      <c r="C16" s="172"/>
      <c r="D16" s="172"/>
      <c r="E16" s="172"/>
      <c r="F16" s="6" t="s">
        <v>6</v>
      </c>
      <c r="G16" s="6" t="s">
        <v>7</v>
      </c>
      <c r="H16" s="6" t="s">
        <v>8</v>
      </c>
      <c r="I16" s="6" t="s">
        <v>9</v>
      </c>
      <c r="J16" s="6" t="s">
        <v>10</v>
      </c>
      <c r="K16" s="6" t="s">
        <v>11</v>
      </c>
      <c r="L16" s="6" t="s">
        <v>13</v>
      </c>
      <c r="M16" s="6" t="s">
        <v>8</v>
      </c>
      <c r="N16" s="6" t="s">
        <v>9</v>
      </c>
      <c r="O16" s="6" t="s">
        <v>10</v>
      </c>
      <c r="P16" s="6" t="s">
        <v>14</v>
      </c>
    </row>
    <row r="17" spans="1:19" x14ac:dyDescent="0.25">
      <c r="A17" s="20"/>
      <c r="B17" s="21" t="s">
        <v>61</v>
      </c>
      <c r="C17" s="160" t="s">
        <v>36</v>
      </c>
      <c r="D17" s="160"/>
      <c r="E17" s="160"/>
      <c r="F17" s="160"/>
      <c r="G17" s="160"/>
      <c r="H17" s="160"/>
      <c r="I17" s="160"/>
      <c r="J17" s="160"/>
      <c r="K17" s="160"/>
      <c r="L17" s="160"/>
      <c r="M17" s="160"/>
      <c r="N17" s="160"/>
      <c r="O17" s="160"/>
      <c r="P17" s="161"/>
    </row>
    <row r="18" spans="1:19" ht="79.5" customHeight="1" x14ac:dyDescent="0.25">
      <c r="A18" s="8">
        <v>1</v>
      </c>
      <c r="B18" s="9"/>
      <c r="C18" s="10" t="s">
        <v>22</v>
      </c>
      <c r="D18" s="8" t="s">
        <v>55</v>
      </c>
      <c r="E18" s="11">
        <v>220</v>
      </c>
      <c r="F18" s="11"/>
      <c r="G18" s="11"/>
      <c r="H18" s="11">
        <f>ROUND(F18*G18,2)</f>
        <v>0</v>
      </c>
      <c r="I18" s="11"/>
      <c r="J18" s="11"/>
      <c r="K18" s="11">
        <f>SUM(H18:J18)</f>
        <v>0</v>
      </c>
      <c r="L18" s="11">
        <f>ROUND(F18*E18,2)</f>
        <v>0</v>
      </c>
      <c r="M18" s="11">
        <f>ROUND(H18*E18,2)</f>
        <v>0</v>
      </c>
      <c r="N18" s="11">
        <f>ROUND(I18*E18,2)</f>
        <v>0</v>
      </c>
      <c r="O18" s="11">
        <f>ROUND(J18*E18,2)</f>
        <v>0</v>
      </c>
      <c r="P18" s="11">
        <f>SUM(M18:O18)</f>
        <v>0</v>
      </c>
      <c r="S18" s="70"/>
    </row>
    <row r="19" spans="1:19" ht="82.5" customHeight="1" x14ac:dyDescent="0.25">
      <c r="A19" s="12">
        <v>2</v>
      </c>
      <c r="B19" s="13"/>
      <c r="C19" s="14" t="s">
        <v>23</v>
      </c>
      <c r="D19" s="12" t="s">
        <v>55</v>
      </c>
      <c r="E19" s="15">
        <v>239</v>
      </c>
      <c r="F19" s="15"/>
      <c r="G19" s="15"/>
      <c r="H19" s="15">
        <f t="shared" ref="H19:H49" si="0">ROUND(F19*G19,2)</f>
        <v>0</v>
      </c>
      <c r="I19" s="15"/>
      <c r="J19" s="15"/>
      <c r="K19" s="15">
        <f t="shared" ref="K19:K49" si="1">SUM(H19:J19)</f>
        <v>0</v>
      </c>
      <c r="L19" s="15">
        <f t="shared" ref="L19:L49" si="2">ROUND(F19*E19,2)</f>
        <v>0</v>
      </c>
      <c r="M19" s="15">
        <f t="shared" ref="M19:M49" si="3">ROUND(H19*E19,2)</f>
        <v>0</v>
      </c>
      <c r="N19" s="15">
        <f t="shared" ref="N19:N49" si="4">ROUND(I19*E19,2)</f>
        <v>0</v>
      </c>
      <c r="O19" s="15">
        <f t="shared" ref="O19:O49" si="5">ROUND(J19*E19,2)</f>
        <v>0</v>
      </c>
      <c r="P19" s="15">
        <f t="shared" ref="P19:P49" si="6">SUM(M19:O19)</f>
        <v>0</v>
      </c>
    </row>
    <row r="20" spans="1:19" ht="79.5" customHeight="1" x14ac:dyDescent="0.25">
      <c r="A20" s="12">
        <v>3</v>
      </c>
      <c r="B20" s="13"/>
      <c r="C20" s="14" t="s">
        <v>24</v>
      </c>
      <c r="D20" s="12" t="s">
        <v>55</v>
      </c>
      <c r="E20" s="15">
        <v>14</v>
      </c>
      <c r="F20" s="15"/>
      <c r="G20" s="15"/>
      <c r="H20" s="15">
        <f t="shared" si="0"/>
        <v>0</v>
      </c>
      <c r="I20" s="15"/>
      <c r="J20" s="15"/>
      <c r="K20" s="15">
        <f t="shared" si="1"/>
        <v>0</v>
      </c>
      <c r="L20" s="15">
        <f t="shared" si="2"/>
        <v>0</v>
      </c>
      <c r="M20" s="15">
        <f t="shared" si="3"/>
        <v>0</v>
      </c>
      <c r="N20" s="15">
        <f t="shared" si="4"/>
        <v>0</v>
      </c>
      <c r="O20" s="15">
        <f t="shared" si="5"/>
        <v>0</v>
      </c>
      <c r="P20" s="15">
        <f t="shared" si="6"/>
        <v>0</v>
      </c>
    </row>
    <row r="21" spans="1:19" ht="78" customHeight="1" x14ac:dyDescent="0.25">
      <c r="A21" s="12">
        <v>4</v>
      </c>
      <c r="B21" s="13"/>
      <c r="C21" s="14" t="s">
        <v>25</v>
      </c>
      <c r="D21" s="12" t="s">
        <v>55</v>
      </c>
      <c r="E21" s="15">
        <v>65</v>
      </c>
      <c r="F21" s="15"/>
      <c r="G21" s="15"/>
      <c r="H21" s="15">
        <f t="shared" si="0"/>
        <v>0</v>
      </c>
      <c r="I21" s="15"/>
      <c r="J21" s="15"/>
      <c r="K21" s="15">
        <f t="shared" si="1"/>
        <v>0</v>
      </c>
      <c r="L21" s="15">
        <f t="shared" si="2"/>
        <v>0</v>
      </c>
      <c r="M21" s="15">
        <f t="shared" si="3"/>
        <v>0</v>
      </c>
      <c r="N21" s="15">
        <f t="shared" si="4"/>
        <v>0</v>
      </c>
      <c r="O21" s="15">
        <f t="shared" si="5"/>
        <v>0</v>
      </c>
      <c r="P21" s="15">
        <f t="shared" si="6"/>
        <v>0</v>
      </c>
    </row>
    <row r="22" spans="1:19" ht="82.5" customHeight="1" x14ac:dyDescent="0.25">
      <c r="A22" s="12">
        <v>5</v>
      </c>
      <c r="B22" s="13"/>
      <c r="C22" s="14" t="s">
        <v>26</v>
      </c>
      <c r="D22" s="12" t="s">
        <v>55</v>
      </c>
      <c r="E22" s="15">
        <v>90</v>
      </c>
      <c r="F22" s="15"/>
      <c r="G22" s="15"/>
      <c r="H22" s="15">
        <f t="shared" si="0"/>
        <v>0</v>
      </c>
      <c r="I22" s="15"/>
      <c r="J22" s="15"/>
      <c r="K22" s="15">
        <f t="shared" si="1"/>
        <v>0</v>
      </c>
      <c r="L22" s="15">
        <f t="shared" si="2"/>
        <v>0</v>
      </c>
      <c r="M22" s="15">
        <f t="shared" si="3"/>
        <v>0</v>
      </c>
      <c r="N22" s="15">
        <f t="shared" si="4"/>
        <v>0</v>
      </c>
      <c r="O22" s="15">
        <f t="shared" si="5"/>
        <v>0</v>
      </c>
      <c r="P22" s="15">
        <f t="shared" si="6"/>
        <v>0</v>
      </c>
    </row>
    <row r="23" spans="1:19" ht="122.25" customHeight="1" x14ac:dyDescent="0.25">
      <c r="A23" s="12">
        <v>6</v>
      </c>
      <c r="B23" s="13"/>
      <c r="C23" s="14" t="s">
        <v>27</v>
      </c>
      <c r="D23" s="12" t="s">
        <v>56</v>
      </c>
      <c r="E23" s="15">
        <v>12</v>
      </c>
      <c r="F23" s="15"/>
      <c r="G23" s="15"/>
      <c r="H23" s="15">
        <f t="shared" si="0"/>
        <v>0</v>
      </c>
      <c r="I23" s="15"/>
      <c r="J23" s="15"/>
      <c r="K23" s="15">
        <f t="shared" si="1"/>
        <v>0</v>
      </c>
      <c r="L23" s="15">
        <f t="shared" si="2"/>
        <v>0</v>
      </c>
      <c r="M23" s="15">
        <f t="shared" si="3"/>
        <v>0</v>
      </c>
      <c r="N23" s="15">
        <f t="shared" si="4"/>
        <v>0</v>
      </c>
      <c r="O23" s="15">
        <f t="shared" si="5"/>
        <v>0</v>
      </c>
      <c r="P23" s="15">
        <f t="shared" si="6"/>
        <v>0</v>
      </c>
    </row>
    <row r="24" spans="1:19" ht="114.75" x14ac:dyDescent="0.25">
      <c r="A24" s="12">
        <v>7</v>
      </c>
      <c r="B24" s="13"/>
      <c r="C24" s="14" t="s">
        <v>28</v>
      </c>
      <c r="D24" s="12" t="s">
        <v>56</v>
      </c>
      <c r="E24" s="15">
        <v>13</v>
      </c>
      <c r="F24" s="15"/>
      <c r="G24" s="15"/>
      <c r="H24" s="15">
        <f t="shared" si="0"/>
        <v>0</v>
      </c>
      <c r="I24" s="15"/>
      <c r="J24" s="15"/>
      <c r="K24" s="15">
        <f t="shared" si="1"/>
        <v>0</v>
      </c>
      <c r="L24" s="15">
        <f t="shared" si="2"/>
        <v>0</v>
      </c>
      <c r="M24" s="15">
        <f t="shared" si="3"/>
        <v>0</v>
      </c>
      <c r="N24" s="15">
        <f t="shared" si="4"/>
        <v>0</v>
      </c>
      <c r="O24" s="15">
        <f t="shared" si="5"/>
        <v>0</v>
      </c>
      <c r="P24" s="15">
        <f t="shared" si="6"/>
        <v>0</v>
      </c>
    </row>
    <row r="25" spans="1:19" ht="114.75" x14ac:dyDescent="0.25">
      <c r="A25" s="12">
        <v>8</v>
      </c>
      <c r="B25" s="13"/>
      <c r="C25" s="14" t="s">
        <v>29</v>
      </c>
      <c r="D25" s="12" t="s">
        <v>56</v>
      </c>
      <c r="E25" s="15">
        <v>2</v>
      </c>
      <c r="F25" s="15"/>
      <c r="G25" s="15"/>
      <c r="H25" s="15">
        <f t="shared" si="0"/>
        <v>0</v>
      </c>
      <c r="I25" s="15"/>
      <c r="J25" s="15"/>
      <c r="K25" s="15">
        <f t="shared" si="1"/>
        <v>0</v>
      </c>
      <c r="L25" s="15">
        <f t="shared" si="2"/>
        <v>0</v>
      </c>
      <c r="M25" s="15">
        <f t="shared" si="3"/>
        <v>0</v>
      </c>
      <c r="N25" s="15">
        <f t="shared" si="4"/>
        <v>0</v>
      </c>
      <c r="O25" s="15">
        <f t="shared" si="5"/>
        <v>0</v>
      </c>
      <c r="P25" s="15">
        <f t="shared" si="6"/>
        <v>0</v>
      </c>
    </row>
    <row r="26" spans="1:19" ht="63.75" x14ac:dyDescent="0.25">
      <c r="A26" s="12">
        <v>9</v>
      </c>
      <c r="B26" s="13"/>
      <c r="C26" s="14" t="s">
        <v>30</v>
      </c>
      <c r="D26" s="12" t="s">
        <v>56</v>
      </c>
      <c r="E26" s="15">
        <v>11</v>
      </c>
      <c r="F26" s="15"/>
      <c r="G26" s="15"/>
      <c r="H26" s="15">
        <f t="shared" si="0"/>
        <v>0</v>
      </c>
      <c r="I26" s="15"/>
      <c r="J26" s="15"/>
      <c r="K26" s="15">
        <f t="shared" si="1"/>
        <v>0</v>
      </c>
      <c r="L26" s="15">
        <f t="shared" si="2"/>
        <v>0</v>
      </c>
      <c r="M26" s="15">
        <f t="shared" si="3"/>
        <v>0</v>
      </c>
      <c r="N26" s="15">
        <f t="shared" si="4"/>
        <v>0</v>
      </c>
      <c r="O26" s="15">
        <f t="shared" si="5"/>
        <v>0</v>
      </c>
      <c r="P26" s="15">
        <f t="shared" si="6"/>
        <v>0</v>
      </c>
    </row>
    <row r="27" spans="1:19" ht="63.75" x14ac:dyDescent="0.25">
      <c r="A27" s="12">
        <v>10</v>
      </c>
      <c r="B27" s="13"/>
      <c r="C27" s="14" t="s">
        <v>31</v>
      </c>
      <c r="D27" s="12" t="s">
        <v>56</v>
      </c>
      <c r="E27" s="15">
        <v>7</v>
      </c>
      <c r="F27" s="15"/>
      <c r="G27" s="15"/>
      <c r="H27" s="15">
        <f t="shared" si="0"/>
        <v>0</v>
      </c>
      <c r="I27" s="15"/>
      <c r="J27" s="15"/>
      <c r="K27" s="15">
        <f t="shared" si="1"/>
        <v>0</v>
      </c>
      <c r="L27" s="15">
        <f t="shared" si="2"/>
        <v>0</v>
      </c>
      <c r="M27" s="15">
        <f t="shared" si="3"/>
        <v>0</v>
      </c>
      <c r="N27" s="15">
        <f t="shared" si="4"/>
        <v>0</v>
      </c>
      <c r="O27" s="15">
        <f t="shared" si="5"/>
        <v>0</v>
      </c>
      <c r="P27" s="15">
        <f t="shared" si="6"/>
        <v>0</v>
      </c>
    </row>
    <row r="28" spans="1:19" ht="38.25" x14ac:dyDescent="0.25">
      <c r="A28" s="12">
        <v>11</v>
      </c>
      <c r="B28" s="13"/>
      <c r="C28" s="14" t="s">
        <v>32</v>
      </c>
      <c r="D28" s="12" t="s">
        <v>57</v>
      </c>
      <c r="E28" s="15">
        <v>25</v>
      </c>
      <c r="F28" s="15"/>
      <c r="G28" s="15"/>
      <c r="H28" s="15">
        <f t="shared" si="0"/>
        <v>0</v>
      </c>
      <c r="I28" s="15"/>
      <c r="J28" s="15"/>
      <c r="K28" s="15">
        <f t="shared" si="1"/>
        <v>0</v>
      </c>
      <c r="L28" s="15">
        <f t="shared" si="2"/>
        <v>0</v>
      </c>
      <c r="M28" s="15">
        <f t="shared" si="3"/>
        <v>0</v>
      </c>
      <c r="N28" s="15">
        <f t="shared" si="4"/>
        <v>0</v>
      </c>
      <c r="O28" s="15">
        <f t="shared" si="5"/>
        <v>0</v>
      </c>
      <c r="P28" s="15">
        <f t="shared" si="6"/>
        <v>0</v>
      </c>
    </row>
    <row r="29" spans="1:19" ht="51" x14ac:dyDescent="0.25">
      <c r="A29" s="12">
        <v>12</v>
      </c>
      <c r="B29" s="13"/>
      <c r="C29" s="14" t="s">
        <v>33</v>
      </c>
      <c r="D29" s="12" t="s">
        <v>57</v>
      </c>
      <c r="E29" s="15">
        <v>10</v>
      </c>
      <c r="F29" s="15"/>
      <c r="G29" s="15"/>
      <c r="H29" s="15">
        <f t="shared" si="0"/>
        <v>0</v>
      </c>
      <c r="I29" s="15"/>
      <c r="J29" s="15"/>
      <c r="K29" s="15">
        <f t="shared" si="1"/>
        <v>0</v>
      </c>
      <c r="L29" s="15">
        <f t="shared" si="2"/>
        <v>0</v>
      </c>
      <c r="M29" s="15">
        <f t="shared" si="3"/>
        <v>0</v>
      </c>
      <c r="N29" s="15">
        <f t="shared" si="4"/>
        <v>0</v>
      </c>
      <c r="O29" s="15">
        <f t="shared" si="5"/>
        <v>0</v>
      </c>
      <c r="P29" s="15">
        <f t="shared" si="6"/>
        <v>0</v>
      </c>
    </row>
    <row r="30" spans="1:19" ht="89.25" x14ac:dyDescent="0.25">
      <c r="A30" s="12">
        <v>13</v>
      </c>
      <c r="B30" s="13"/>
      <c r="C30" s="14" t="s">
        <v>34</v>
      </c>
      <c r="D30" s="12" t="s">
        <v>57</v>
      </c>
      <c r="E30" s="15">
        <v>28</v>
      </c>
      <c r="F30" s="15"/>
      <c r="G30" s="15"/>
      <c r="H30" s="15">
        <f t="shared" si="0"/>
        <v>0</v>
      </c>
      <c r="I30" s="15"/>
      <c r="J30" s="15"/>
      <c r="K30" s="15">
        <f t="shared" si="1"/>
        <v>0</v>
      </c>
      <c r="L30" s="15">
        <f t="shared" si="2"/>
        <v>0</v>
      </c>
      <c r="M30" s="15">
        <f t="shared" si="3"/>
        <v>0</v>
      </c>
      <c r="N30" s="15">
        <f t="shared" si="4"/>
        <v>0</v>
      </c>
      <c r="O30" s="15">
        <f t="shared" si="5"/>
        <v>0</v>
      </c>
      <c r="P30" s="15">
        <f t="shared" si="6"/>
        <v>0</v>
      </c>
    </row>
    <row r="31" spans="1:19" ht="102" x14ac:dyDescent="0.25">
      <c r="A31" s="12">
        <v>14</v>
      </c>
      <c r="B31" s="13"/>
      <c r="C31" s="14" t="s">
        <v>35</v>
      </c>
      <c r="D31" s="12" t="s">
        <v>55</v>
      </c>
      <c r="E31" s="15">
        <v>628</v>
      </c>
      <c r="F31" s="15"/>
      <c r="G31" s="15"/>
      <c r="H31" s="15">
        <f t="shared" si="0"/>
        <v>0</v>
      </c>
      <c r="I31" s="15"/>
      <c r="J31" s="15"/>
      <c r="K31" s="15">
        <f t="shared" si="1"/>
        <v>0</v>
      </c>
      <c r="L31" s="15">
        <f t="shared" si="2"/>
        <v>0</v>
      </c>
      <c r="M31" s="15">
        <f t="shared" si="3"/>
        <v>0</v>
      </c>
      <c r="N31" s="15">
        <f t="shared" si="4"/>
        <v>0</v>
      </c>
      <c r="O31" s="15">
        <f t="shared" si="5"/>
        <v>0</v>
      </c>
      <c r="P31" s="15">
        <f t="shared" si="6"/>
        <v>0</v>
      </c>
    </row>
    <row r="32" spans="1:19" ht="30.75" customHeight="1" x14ac:dyDescent="0.25">
      <c r="A32" s="12">
        <v>15</v>
      </c>
      <c r="B32" s="13"/>
      <c r="C32" s="14" t="s">
        <v>37</v>
      </c>
      <c r="D32" s="12" t="s">
        <v>59</v>
      </c>
      <c r="E32" s="15">
        <v>1440</v>
      </c>
      <c r="F32" s="15"/>
      <c r="G32" s="15"/>
      <c r="H32" s="15">
        <f t="shared" si="0"/>
        <v>0</v>
      </c>
      <c r="I32" s="15"/>
      <c r="J32" s="15"/>
      <c r="K32" s="15">
        <f t="shared" si="1"/>
        <v>0</v>
      </c>
      <c r="L32" s="15">
        <f t="shared" si="2"/>
        <v>0</v>
      </c>
      <c r="M32" s="15">
        <f t="shared" si="3"/>
        <v>0</v>
      </c>
      <c r="N32" s="15">
        <f t="shared" si="4"/>
        <v>0</v>
      </c>
      <c r="O32" s="15">
        <f t="shared" si="5"/>
        <v>0</v>
      </c>
      <c r="P32" s="15">
        <f t="shared" si="6"/>
        <v>0</v>
      </c>
    </row>
    <row r="33" spans="1:16" ht="39.75" customHeight="1" x14ac:dyDescent="0.25">
      <c r="A33" s="12">
        <v>16</v>
      </c>
      <c r="B33" s="13"/>
      <c r="C33" s="14" t="s">
        <v>38</v>
      </c>
      <c r="D33" s="12" t="s">
        <v>59</v>
      </c>
      <c r="E33" s="15">
        <v>70</v>
      </c>
      <c r="F33" s="15"/>
      <c r="G33" s="15"/>
      <c r="H33" s="15">
        <f t="shared" si="0"/>
        <v>0</v>
      </c>
      <c r="I33" s="15"/>
      <c r="J33" s="15"/>
      <c r="K33" s="15">
        <f t="shared" si="1"/>
        <v>0</v>
      </c>
      <c r="L33" s="15">
        <f t="shared" si="2"/>
        <v>0</v>
      </c>
      <c r="M33" s="15">
        <f t="shared" si="3"/>
        <v>0</v>
      </c>
      <c r="N33" s="15">
        <f t="shared" si="4"/>
        <v>0</v>
      </c>
      <c r="O33" s="15">
        <f t="shared" si="5"/>
        <v>0</v>
      </c>
      <c r="P33" s="15">
        <f t="shared" si="6"/>
        <v>0</v>
      </c>
    </row>
    <row r="34" spans="1:16" ht="30" customHeight="1" x14ac:dyDescent="0.25">
      <c r="A34" s="12">
        <v>17</v>
      </c>
      <c r="B34" s="13"/>
      <c r="C34" s="14" t="s">
        <v>39</v>
      </c>
      <c r="D34" s="12" t="s">
        <v>59</v>
      </c>
      <c r="E34" s="15">
        <v>120</v>
      </c>
      <c r="F34" s="15"/>
      <c r="G34" s="15"/>
      <c r="H34" s="15">
        <f t="shared" si="0"/>
        <v>0</v>
      </c>
      <c r="I34" s="15"/>
      <c r="J34" s="15"/>
      <c r="K34" s="15">
        <f t="shared" si="1"/>
        <v>0</v>
      </c>
      <c r="L34" s="15">
        <f t="shared" si="2"/>
        <v>0</v>
      </c>
      <c r="M34" s="15">
        <f t="shared" si="3"/>
        <v>0</v>
      </c>
      <c r="N34" s="15">
        <f t="shared" si="4"/>
        <v>0</v>
      </c>
      <c r="O34" s="15">
        <f t="shared" si="5"/>
        <v>0</v>
      </c>
      <c r="P34" s="15">
        <f t="shared" si="6"/>
        <v>0</v>
      </c>
    </row>
    <row r="35" spans="1:16" ht="62.25" customHeight="1" x14ac:dyDescent="0.25">
      <c r="A35" s="12">
        <v>18</v>
      </c>
      <c r="B35" s="13"/>
      <c r="C35" s="14" t="s">
        <v>40</v>
      </c>
      <c r="D35" s="12" t="s">
        <v>60</v>
      </c>
      <c r="E35" s="15">
        <v>726.00000000000011</v>
      </c>
      <c r="F35" s="15"/>
      <c r="G35" s="15"/>
      <c r="H35" s="15">
        <f t="shared" si="0"/>
        <v>0</v>
      </c>
      <c r="I35" s="15"/>
      <c r="J35" s="15"/>
      <c r="K35" s="15">
        <f t="shared" si="1"/>
        <v>0</v>
      </c>
      <c r="L35" s="15">
        <f t="shared" si="2"/>
        <v>0</v>
      </c>
      <c r="M35" s="15">
        <f t="shared" si="3"/>
        <v>0</v>
      </c>
      <c r="N35" s="15">
        <f t="shared" si="4"/>
        <v>0</v>
      </c>
      <c r="O35" s="15">
        <f t="shared" si="5"/>
        <v>0</v>
      </c>
      <c r="P35" s="15">
        <f t="shared" si="6"/>
        <v>0</v>
      </c>
    </row>
    <row r="36" spans="1:16" ht="59.25" customHeight="1" x14ac:dyDescent="0.25">
      <c r="A36" s="12">
        <v>19</v>
      </c>
      <c r="B36" s="13"/>
      <c r="C36" s="14" t="s">
        <v>41</v>
      </c>
      <c r="D36" s="12" t="s">
        <v>60</v>
      </c>
      <c r="E36" s="15">
        <v>775.19999999999993</v>
      </c>
      <c r="F36" s="15"/>
      <c r="G36" s="15"/>
      <c r="H36" s="15">
        <f t="shared" si="0"/>
        <v>0</v>
      </c>
      <c r="I36" s="15"/>
      <c r="J36" s="15"/>
      <c r="K36" s="15">
        <f t="shared" si="1"/>
        <v>0</v>
      </c>
      <c r="L36" s="15">
        <f t="shared" si="2"/>
        <v>0</v>
      </c>
      <c r="M36" s="15">
        <f t="shared" si="3"/>
        <v>0</v>
      </c>
      <c r="N36" s="15">
        <f t="shared" si="4"/>
        <v>0</v>
      </c>
      <c r="O36" s="15">
        <f t="shared" si="5"/>
        <v>0</v>
      </c>
      <c r="P36" s="15">
        <f t="shared" si="6"/>
        <v>0</v>
      </c>
    </row>
    <row r="37" spans="1:16" ht="56.25" customHeight="1" x14ac:dyDescent="0.25">
      <c r="A37" s="12">
        <v>20</v>
      </c>
      <c r="B37" s="13"/>
      <c r="C37" s="14" t="s">
        <v>42</v>
      </c>
      <c r="D37" s="12" t="s">
        <v>60</v>
      </c>
      <c r="E37" s="15">
        <v>187.2</v>
      </c>
      <c r="F37" s="15"/>
      <c r="G37" s="15"/>
      <c r="H37" s="15">
        <f t="shared" si="0"/>
        <v>0</v>
      </c>
      <c r="I37" s="15"/>
      <c r="J37" s="15"/>
      <c r="K37" s="15">
        <f t="shared" si="1"/>
        <v>0</v>
      </c>
      <c r="L37" s="15">
        <f t="shared" si="2"/>
        <v>0</v>
      </c>
      <c r="M37" s="15">
        <f t="shared" si="3"/>
        <v>0</v>
      </c>
      <c r="N37" s="15">
        <f t="shared" si="4"/>
        <v>0</v>
      </c>
      <c r="O37" s="15">
        <f t="shared" si="5"/>
        <v>0</v>
      </c>
      <c r="P37" s="15">
        <f t="shared" si="6"/>
        <v>0</v>
      </c>
    </row>
    <row r="38" spans="1:16" ht="104.25" customHeight="1" x14ac:dyDescent="0.25">
      <c r="A38" s="12">
        <v>21</v>
      </c>
      <c r="B38" s="13"/>
      <c r="C38" s="14" t="s">
        <v>43</v>
      </c>
      <c r="D38" s="12" t="s">
        <v>60</v>
      </c>
      <c r="E38" s="15">
        <v>612.30000000000007</v>
      </c>
      <c r="F38" s="15"/>
      <c r="G38" s="15"/>
      <c r="H38" s="15">
        <f t="shared" si="0"/>
        <v>0</v>
      </c>
      <c r="I38" s="15"/>
      <c r="J38" s="15"/>
      <c r="K38" s="15">
        <f t="shared" si="1"/>
        <v>0</v>
      </c>
      <c r="L38" s="15">
        <f t="shared" si="2"/>
        <v>0</v>
      </c>
      <c r="M38" s="15">
        <f t="shared" si="3"/>
        <v>0</v>
      </c>
      <c r="N38" s="15">
        <f t="shared" si="4"/>
        <v>0</v>
      </c>
      <c r="O38" s="15">
        <f t="shared" si="5"/>
        <v>0</v>
      </c>
      <c r="P38" s="15">
        <f t="shared" si="6"/>
        <v>0</v>
      </c>
    </row>
    <row r="39" spans="1:16" ht="153" x14ac:dyDescent="0.25">
      <c r="A39" s="12">
        <v>22</v>
      </c>
      <c r="B39" s="13"/>
      <c r="C39" s="14" t="s">
        <v>44</v>
      </c>
      <c r="D39" s="12" t="s">
        <v>60</v>
      </c>
      <c r="E39" s="15">
        <v>330</v>
      </c>
      <c r="F39" s="15"/>
      <c r="G39" s="15"/>
      <c r="H39" s="15">
        <f t="shared" si="0"/>
        <v>0</v>
      </c>
      <c r="I39" s="15"/>
      <c r="J39" s="15"/>
      <c r="K39" s="15">
        <f t="shared" si="1"/>
        <v>0</v>
      </c>
      <c r="L39" s="15">
        <f t="shared" si="2"/>
        <v>0</v>
      </c>
      <c r="M39" s="15">
        <f t="shared" si="3"/>
        <v>0</v>
      </c>
      <c r="N39" s="15">
        <f t="shared" si="4"/>
        <v>0</v>
      </c>
      <c r="O39" s="15">
        <f t="shared" si="5"/>
        <v>0</v>
      </c>
      <c r="P39" s="15">
        <f t="shared" si="6"/>
        <v>0</v>
      </c>
    </row>
    <row r="40" spans="1:16" ht="153" x14ac:dyDescent="0.25">
      <c r="A40" s="12">
        <v>23</v>
      </c>
      <c r="B40" s="13"/>
      <c r="C40" s="14" t="s">
        <v>45</v>
      </c>
      <c r="D40" s="12" t="s">
        <v>60</v>
      </c>
      <c r="E40" s="15">
        <v>228</v>
      </c>
      <c r="F40" s="15"/>
      <c r="G40" s="15"/>
      <c r="H40" s="15">
        <f t="shared" si="0"/>
        <v>0</v>
      </c>
      <c r="I40" s="15"/>
      <c r="J40" s="15"/>
      <c r="K40" s="15">
        <f t="shared" si="1"/>
        <v>0</v>
      </c>
      <c r="L40" s="15">
        <f t="shared" si="2"/>
        <v>0</v>
      </c>
      <c r="M40" s="15">
        <f t="shared" si="3"/>
        <v>0</v>
      </c>
      <c r="N40" s="15">
        <f t="shared" si="4"/>
        <v>0</v>
      </c>
      <c r="O40" s="15">
        <f t="shared" si="5"/>
        <v>0</v>
      </c>
      <c r="P40" s="15">
        <f t="shared" si="6"/>
        <v>0</v>
      </c>
    </row>
    <row r="41" spans="1:16" ht="176.25" customHeight="1" x14ac:dyDescent="0.25">
      <c r="A41" s="12">
        <v>24</v>
      </c>
      <c r="B41" s="13"/>
      <c r="C41" s="14" t="s">
        <v>46</v>
      </c>
      <c r="D41" s="12" t="s">
        <v>59</v>
      </c>
      <c r="E41" s="15">
        <v>1440</v>
      </c>
      <c r="F41" s="15"/>
      <c r="G41" s="15"/>
      <c r="H41" s="15">
        <f t="shared" si="0"/>
        <v>0</v>
      </c>
      <c r="I41" s="15"/>
      <c r="J41" s="15"/>
      <c r="K41" s="15">
        <f t="shared" si="1"/>
        <v>0</v>
      </c>
      <c r="L41" s="15">
        <f t="shared" si="2"/>
        <v>0</v>
      </c>
      <c r="M41" s="15">
        <f t="shared" si="3"/>
        <v>0</v>
      </c>
      <c r="N41" s="15">
        <f t="shared" si="4"/>
        <v>0</v>
      </c>
      <c r="O41" s="15">
        <f t="shared" si="5"/>
        <v>0</v>
      </c>
      <c r="P41" s="15">
        <f t="shared" si="6"/>
        <v>0</v>
      </c>
    </row>
    <row r="42" spans="1:16" ht="51" x14ac:dyDescent="0.25">
      <c r="A42" s="12">
        <v>25</v>
      </c>
      <c r="B42" s="13"/>
      <c r="C42" s="14" t="s">
        <v>47</v>
      </c>
      <c r="D42" s="12" t="s">
        <v>59</v>
      </c>
      <c r="E42" s="15">
        <v>70</v>
      </c>
      <c r="F42" s="15"/>
      <c r="G42" s="15"/>
      <c r="H42" s="15">
        <f t="shared" si="0"/>
        <v>0</v>
      </c>
      <c r="I42" s="15"/>
      <c r="J42" s="15"/>
      <c r="K42" s="15">
        <f t="shared" si="1"/>
        <v>0</v>
      </c>
      <c r="L42" s="15">
        <f t="shared" si="2"/>
        <v>0</v>
      </c>
      <c r="M42" s="15">
        <f t="shared" si="3"/>
        <v>0</v>
      </c>
      <c r="N42" s="15">
        <f t="shared" si="4"/>
        <v>0</v>
      </c>
      <c r="O42" s="15">
        <f t="shared" si="5"/>
        <v>0</v>
      </c>
      <c r="P42" s="15">
        <f t="shared" si="6"/>
        <v>0</v>
      </c>
    </row>
    <row r="43" spans="1:16" ht="74.25" customHeight="1" x14ac:dyDescent="0.25">
      <c r="A43" s="12">
        <v>26</v>
      </c>
      <c r="B43" s="13"/>
      <c r="C43" s="14" t="s">
        <v>48</v>
      </c>
      <c r="D43" s="12" t="s">
        <v>59</v>
      </c>
      <c r="E43" s="15">
        <v>120</v>
      </c>
      <c r="F43" s="15"/>
      <c r="G43" s="15"/>
      <c r="H43" s="15">
        <f t="shared" si="0"/>
        <v>0</v>
      </c>
      <c r="I43" s="15"/>
      <c r="J43" s="15"/>
      <c r="K43" s="15">
        <f t="shared" si="1"/>
        <v>0</v>
      </c>
      <c r="L43" s="15">
        <f t="shared" si="2"/>
        <v>0</v>
      </c>
      <c r="M43" s="15">
        <f t="shared" si="3"/>
        <v>0</v>
      </c>
      <c r="N43" s="15">
        <f t="shared" si="4"/>
        <v>0</v>
      </c>
      <c r="O43" s="15">
        <f t="shared" si="5"/>
        <v>0</v>
      </c>
      <c r="P43" s="15">
        <f t="shared" si="6"/>
        <v>0</v>
      </c>
    </row>
    <row r="44" spans="1:16" ht="25.5" x14ac:dyDescent="0.25">
      <c r="A44" s="12">
        <v>27</v>
      </c>
      <c r="B44" s="13"/>
      <c r="C44" s="14" t="s">
        <v>49</v>
      </c>
      <c r="D44" s="12" t="s">
        <v>58</v>
      </c>
      <c r="E44" s="15">
        <v>111</v>
      </c>
      <c r="F44" s="15"/>
      <c r="G44" s="15"/>
      <c r="H44" s="15">
        <f t="shared" si="0"/>
        <v>0</v>
      </c>
      <c r="I44" s="15"/>
      <c r="J44" s="15"/>
      <c r="K44" s="15">
        <f t="shared" si="1"/>
        <v>0</v>
      </c>
      <c r="L44" s="15">
        <f t="shared" si="2"/>
        <v>0</v>
      </c>
      <c r="M44" s="15">
        <f t="shared" si="3"/>
        <v>0</v>
      </c>
      <c r="N44" s="15">
        <f t="shared" si="4"/>
        <v>0</v>
      </c>
      <c r="O44" s="15">
        <f t="shared" si="5"/>
        <v>0</v>
      </c>
      <c r="P44" s="15">
        <f t="shared" si="6"/>
        <v>0</v>
      </c>
    </row>
    <row r="45" spans="1:16" ht="63.75" x14ac:dyDescent="0.25">
      <c r="A45" s="12">
        <v>28</v>
      </c>
      <c r="B45" s="13"/>
      <c r="C45" s="14" t="s">
        <v>50</v>
      </c>
      <c r="D45" s="12" t="s">
        <v>58</v>
      </c>
      <c r="E45" s="15">
        <v>2</v>
      </c>
      <c r="F45" s="15"/>
      <c r="G45" s="15"/>
      <c r="H45" s="15">
        <f t="shared" si="0"/>
        <v>0</v>
      </c>
      <c r="I45" s="15"/>
      <c r="J45" s="15"/>
      <c r="K45" s="15">
        <f t="shared" si="1"/>
        <v>0</v>
      </c>
      <c r="L45" s="15">
        <f t="shared" si="2"/>
        <v>0</v>
      </c>
      <c r="M45" s="15">
        <f t="shared" si="3"/>
        <v>0</v>
      </c>
      <c r="N45" s="15">
        <f t="shared" si="4"/>
        <v>0</v>
      </c>
      <c r="O45" s="15">
        <f t="shared" si="5"/>
        <v>0</v>
      </c>
      <c r="P45" s="15">
        <f t="shared" si="6"/>
        <v>0</v>
      </c>
    </row>
    <row r="46" spans="1:16" ht="51" x14ac:dyDescent="0.25">
      <c r="A46" s="12">
        <v>29</v>
      </c>
      <c r="B46" s="13"/>
      <c r="C46" s="14" t="s">
        <v>51</v>
      </c>
      <c r="D46" s="12" t="s">
        <v>58</v>
      </c>
      <c r="E46" s="15">
        <v>1</v>
      </c>
      <c r="F46" s="15"/>
      <c r="G46" s="15"/>
      <c r="H46" s="15">
        <f t="shared" si="0"/>
        <v>0</v>
      </c>
      <c r="I46" s="15"/>
      <c r="J46" s="15"/>
      <c r="K46" s="15">
        <f t="shared" si="1"/>
        <v>0</v>
      </c>
      <c r="L46" s="15">
        <f t="shared" si="2"/>
        <v>0</v>
      </c>
      <c r="M46" s="15">
        <f t="shared" si="3"/>
        <v>0</v>
      </c>
      <c r="N46" s="15">
        <f t="shared" si="4"/>
        <v>0</v>
      </c>
      <c r="O46" s="15">
        <f t="shared" si="5"/>
        <v>0</v>
      </c>
      <c r="P46" s="15">
        <f t="shared" si="6"/>
        <v>0</v>
      </c>
    </row>
    <row r="47" spans="1:16" ht="89.25" x14ac:dyDescent="0.25">
      <c r="A47" s="12">
        <v>30</v>
      </c>
      <c r="B47" s="13"/>
      <c r="C47" s="14" t="s">
        <v>52</v>
      </c>
      <c r="D47" s="12" t="s">
        <v>55</v>
      </c>
      <c r="E47" s="15">
        <v>524</v>
      </c>
      <c r="F47" s="15"/>
      <c r="G47" s="15"/>
      <c r="H47" s="15">
        <f t="shared" si="0"/>
        <v>0</v>
      </c>
      <c r="I47" s="15"/>
      <c r="J47" s="15"/>
      <c r="K47" s="15">
        <f t="shared" si="1"/>
        <v>0</v>
      </c>
      <c r="L47" s="15">
        <f t="shared" si="2"/>
        <v>0</v>
      </c>
      <c r="M47" s="15">
        <f t="shared" si="3"/>
        <v>0</v>
      </c>
      <c r="N47" s="15">
        <f t="shared" si="4"/>
        <v>0</v>
      </c>
      <c r="O47" s="15">
        <f t="shared" si="5"/>
        <v>0</v>
      </c>
      <c r="P47" s="15">
        <f t="shared" si="6"/>
        <v>0</v>
      </c>
    </row>
    <row r="48" spans="1:16" ht="63.75" x14ac:dyDescent="0.25">
      <c r="A48" s="12">
        <v>31</v>
      </c>
      <c r="B48" s="13"/>
      <c r="C48" s="14" t="s">
        <v>53</v>
      </c>
      <c r="D48" s="12" t="s">
        <v>58</v>
      </c>
      <c r="E48" s="15">
        <v>3</v>
      </c>
      <c r="F48" s="15"/>
      <c r="G48" s="15"/>
      <c r="H48" s="15">
        <f t="shared" si="0"/>
        <v>0</v>
      </c>
      <c r="I48" s="15"/>
      <c r="J48" s="15"/>
      <c r="K48" s="15">
        <f t="shared" si="1"/>
        <v>0</v>
      </c>
      <c r="L48" s="15">
        <f t="shared" si="2"/>
        <v>0</v>
      </c>
      <c r="M48" s="15">
        <f t="shared" si="3"/>
        <v>0</v>
      </c>
      <c r="N48" s="15">
        <f t="shared" si="4"/>
        <v>0</v>
      </c>
      <c r="O48" s="15">
        <f t="shared" si="5"/>
        <v>0</v>
      </c>
      <c r="P48" s="15">
        <f t="shared" si="6"/>
        <v>0</v>
      </c>
    </row>
    <row r="49" spans="1:16" ht="60" customHeight="1" x14ac:dyDescent="0.25">
      <c r="A49" s="16">
        <v>32</v>
      </c>
      <c r="B49" s="17"/>
      <c r="C49" s="18" t="s">
        <v>54</v>
      </c>
      <c r="D49" s="16" t="s">
        <v>55</v>
      </c>
      <c r="E49" s="19">
        <v>628</v>
      </c>
      <c r="F49" s="19"/>
      <c r="G49" s="19"/>
      <c r="H49" s="19">
        <f t="shared" si="0"/>
        <v>0</v>
      </c>
      <c r="I49" s="19"/>
      <c r="J49" s="19"/>
      <c r="K49" s="19">
        <f t="shared" si="1"/>
        <v>0</v>
      </c>
      <c r="L49" s="19">
        <f t="shared" si="2"/>
        <v>0</v>
      </c>
      <c r="M49" s="19">
        <f t="shared" si="3"/>
        <v>0</v>
      </c>
      <c r="N49" s="19">
        <f t="shared" si="4"/>
        <v>0</v>
      </c>
      <c r="O49" s="19">
        <f t="shared" si="5"/>
        <v>0</v>
      </c>
      <c r="P49" s="19">
        <f t="shared" si="6"/>
        <v>0</v>
      </c>
    </row>
    <row r="50" spans="1:16" x14ac:dyDescent="0.25">
      <c r="A50" s="165" t="s">
        <v>62</v>
      </c>
      <c r="B50" s="166"/>
      <c r="C50" s="166"/>
      <c r="D50" s="166"/>
      <c r="E50" s="166"/>
      <c r="F50" s="166"/>
      <c r="G50" s="166"/>
      <c r="H50" s="166"/>
      <c r="I50" s="166"/>
      <c r="J50" s="166"/>
      <c r="K50" s="167"/>
      <c r="L50" s="22"/>
      <c r="M50" s="22"/>
      <c r="N50" s="22"/>
      <c r="O50" s="22"/>
      <c r="P50" s="22"/>
    </row>
    <row r="51" spans="1:16" x14ac:dyDescent="0.25">
      <c r="A51" s="162" t="s">
        <v>63</v>
      </c>
      <c r="B51" s="163"/>
      <c r="C51" s="163"/>
      <c r="D51" s="163"/>
      <c r="E51" s="163"/>
      <c r="F51" s="163"/>
      <c r="G51" s="163"/>
      <c r="H51" s="163"/>
      <c r="I51" s="163"/>
      <c r="J51" s="163"/>
      <c r="K51" s="164"/>
      <c r="L51" s="22"/>
      <c r="M51" s="22"/>
      <c r="N51" s="22"/>
      <c r="O51" s="22"/>
      <c r="P51" s="22"/>
    </row>
    <row r="52" spans="1:16" x14ac:dyDescent="0.25">
      <c r="A52" s="168" t="s">
        <v>64</v>
      </c>
      <c r="B52" s="169"/>
      <c r="C52" s="169"/>
      <c r="D52" s="169"/>
      <c r="E52" s="169"/>
      <c r="F52" s="169"/>
      <c r="G52" s="169"/>
      <c r="H52" s="169"/>
      <c r="I52" s="169"/>
      <c r="J52" s="169"/>
      <c r="K52" s="170"/>
      <c r="L52" s="22"/>
      <c r="M52" s="22"/>
      <c r="N52" s="22"/>
      <c r="O52" s="22"/>
      <c r="P52" s="22"/>
    </row>
    <row r="54" spans="1:16" x14ac:dyDescent="0.25">
      <c r="C54" s="23" t="s">
        <v>65</v>
      </c>
      <c r="D54" s="135"/>
      <c r="E54" s="135"/>
      <c r="F54" s="135"/>
      <c r="G54" s="135"/>
    </row>
    <row r="55" spans="1:16" x14ac:dyDescent="0.25">
      <c r="D55" s="148" t="s">
        <v>66</v>
      </c>
      <c r="E55" s="148"/>
      <c r="F55" s="148"/>
      <c r="G55" s="148"/>
    </row>
    <row r="57" spans="1:16" x14ac:dyDescent="0.25">
      <c r="C57" s="23" t="s">
        <v>67</v>
      </c>
      <c r="D57" s="135"/>
      <c r="E57" s="135"/>
      <c r="F57" s="135"/>
      <c r="G57" s="135"/>
    </row>
    <row r="58" spans="1:16" x14ac:dyDescent="0.25">
      <c r="D58" s="148" t="s">
        <v>66</v>
      </c>
      <c r="E58" s="148"/>
      <c r="F58" s="148"/>
      <c r="G58" s="148"/>
    </row>
    <row r="59" spans="1:16" x14ac:dyDescent="0.25">
      <c r="D59" s="25"/>
      <c r="E59" s="25"/>
      <c r="F59" s="25"/>
      <c r="G59" s="25"/>
    </row>
    <row r="60" spans="1:16" x14ac:dyDescent="0.25">
      <c r="C60" s="24" t="s">
        <v>68</v>
      </c>
      <c r="D60" s="135"/>
      <c r="E60" s="135"/>
      <c r="F60" s="135"/>
      <c r="G60" s="135"/>
    </row>
  </sheetData>
  <mergeCells count="21">
    <mergeCell ref="D54:G54"/>
    <mergeCell ref="D55:G55"/>
    <mergeCell ref="D57:G57"/>
    <mergeCell ref="D58:G58"/>
    <mergeCell ref="D60:G60"/>
    <mergeCell ref="C17:P17"/>
    <mergeCell ref="A51:K51"/>
    <mergeCell ref="A50:K50"/>
    <mergeCell ref="A52:K52"/>
    <mergeCell ref="L15:P15"/>
    <mergeCell ref="F15:K15"/>
    <mergeCell ref="A15:A16"/>
    <mergeCell ref="B15:B16"/>
    <mergeCell ref="C15:C16"/>
    <mergeCell ref="D15:D16"/>
    <mergeCell ref="E15:E16"/>
    <mergeCell ref="A1:P1"/>
    <mergeCell ref="A4:P4"/>
    <mergeCell ref="A3:P3"/>
    <mergeCell ref="L11:M11"/>
    <mergeCell ref="N11:O11"/>
  </mergeCells>
  <printOptions horizontalCentered="1"/>
  <pageMargins left="0.31496062992125984" right="0.31496062992125984" top="0.55118110236220474" bottom="0.35433070866141736" header="0.31496062992125984" footer="0.31496062992125984"/>
  <pageSetup paperSize="9" scale="76" orientation="landscape" r:id="rId1"/>
  <headerFooter>
    <oddFooter>&amp;C&amp;"Arial,Regular"&amp;10&amp;P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view="pageBreakPreview" zoomScale="90" zoomScaleNormal="100" zoomScaleSheetLayoutView="90" workbookViewId="0">
      <selection activeCell="A14" sqref="A14"/>
    </sheetView>
  </sheetViews>
  <sheetFormatPr defaultRowHeight="15" x14ac:dyDescent="0.25"/>
  <cols>
    <col min="3" max="3" width="29.85546875" customWidth="1"/>
    <col min="4" max="4" width="11.5703125" customWidth="1"/>
    <col min="5" max="5" width="10.7109375" customWidth="1"/>
    <col min="7" max="7" width="10.28515625" customWidth="1"/>
    <col min="10" max="10" width="11" customWidth="1"/>
    <col min="12" max="12" width="12.140625" customWidth="1"/>
    <col min="15" max="15" width="10.7109375" customWidth="1"/>
    <col min="16" max="16" width="12.5703125" customWidth="1"/>
  </cols>
  <sheetData>
    <row r="1" spans="1:16" ht="15.75" x14ac:dyDescent="0.25">
      <c r="A1" s="132" t="s">
        <v>144</v>
      </c>
      <c r="B1" s="132"/>
      <c r="C1" s="132"/>
      <c r="D1" s="132"/>
      <c r="E1" s="132"/>
      <c r="F1" s="132"/>
      <c r="G1" s="132"/>
      <c r="H1" s="132"/>
      <c r="I1" s="132"/>
      <c r="J1" s="132"/>
      <c r="K1" s="132"/>
      <c r="L1" s="132"/>
      <c r="M1" s="132"/>
      <c r="N1" s="132"/>
      <c r="O1" s="132"/>
      <c r="P1" s="132"/>
    </row>
    <row r="2" spans="1:16" x14ac:dyDescent="0.25">
      <c r="A2" s="1"/>
      <c r="B2" s="1"/>
      <c r="C2" s="1"/>
      <c r="D2" s="1"/>
      <c r="E2" s="1"/>
      <c r="F2" s="1"/>
      <c r="G2" s="1"/>
      <c r="H2" s="1"/>
      <c r="I2" s="1"/>
      <c r="J2" s="1"/>
      <c r="K2" s="1"/>
      <c r="L2" s="1"/>
      <c r="M2" s="1"/>
      <c r="N2" s="1"/>
      <c r="O2" s="1"/>
      <c r="P2" s="1"/>
    </row>
    <row r="3" spans="1:16" ht="15.75" x14ac:dyDescent="0.25">
      <c r="A3" s="157" t="s">
        <v>85</v>
      </c>
      <c r="B3" s="157"/>
      <c r="C3" s="157"/>
      <c r="D3" s="157"/>
      <c r="E3" s="157"/>
      <c r="F3" s="157"/>
      <c r="G3" s="157"/>
      <c r="H3" s="157"/>
      <c r="I3" s="157"/>
      <c r="J3" s="157"/>
      <c r="K3" s="157"/>
      <c r="L3" s="157"/>
      <c r="M3" s="157"/>
      <c r="N3" s="157"/>
      <c r="O3" s="157"/>
      <c r="P3" s="157"/>
    </row>
    <row r="4" spans="1:16" x14ac:dyDescent="0.25">
      <c r="A4" s="154" t="s">
        <v>15</v>
      </c>
      <c r="B4" s="154"/>
      <c r="C4" s="154"/>
      <c r="D4" s="154"/>
      <c r="E4" s="154"/>
      <c r="F4" s="154"/>
      <c r="G4" s="154"/>
      <c r="H4" s="154"/>
      <c r="I4" s="154"/>
      <c r="J4" s="154"/>
      <c r="K4" s="154"/>
      <c r="L4" s="154"/>
      <c r="M4" s="154"/>
      <c r="N4" s="154"/>
      <c r="O4" s="154"/>
      <c r="P4" s="154"/>
    </row>
    <row r="5" spans="1:16" x14ac:dyDescent="0.25">
      <c r="A5" s="2"/>
      <c r="B5" s="2"/>
      <c r="C5" s="2"/>
      <c r="D5" s="2"/>
      <c r="E5" s="2"/>
      <c r="F5" s="2"/>
      <c r="G5" s="2"/>
      <c r="H5" s="2"/>
      <c r="I5" s="2"/>
      <c r="J5" s="2"/>
      <c r="K5" s="2"/>
      <c r="L5" s="2"/>
      <c r="M5" s="2"/>
      <c r="N5" s="2"/>
      <c r="O5" s="2"/>
      <c r="P5" s="2"/>
    </row>
    <row r="6" spans="1:16" x14ac:dyDescent="0.25">
      <c r="A6" s="49" t="s">
        <v>372</v>
      </c>
      <c r="B6" s="2"/>
      <c r="C6" s="2"/>
      <c r="D6" s="2"/>
      <c r="E6" s="2"/>
      <c r="F6" s="2"/>
      <c r="G6" s="2"/>
      <c r="H6" s="2"/>
      <c r="I6" s="2"/>
      <c r="J6" s="2"/>
      <c r="K6" s="2"/>
      <c r="L6" s="2"/>
      <c r="M6" s="2"/>
      <c r="N6" s="2"/>
      <c r="O6" s="2"/>
      <c r="P6" s="2"/>
    </row>
    <row r="7" spans="1:16" x14ac:dyDescent="0.25">
      <c r="A7" s="49" t="s">
        <v>366</v>
      </c>
      <c r="B7" s="2"/>
      <c r="C7" s="2"/>
      <c r="D7" s="2"/>
      <c r="E7" s="2"/>
      <c r="F7" s="2"/>
      <c r="G7" s="2"/>
      <c r="H7" s="2"/>
      <c r="I7" s="2"/>
      <c r="J7" s="2"/>
      <c r="K7" s="2"/>
      <c r="L7" s="2"/>
      <c r="M7" s="2"/>
      <c r="N7" s="2"/>
      <c r="O7" s="2"/>
      <c r="P7" s="2"/>
    </row>
    <row r="8" spans="1:16" x14ac:dyDescent="0.25">
      <c r="A8" s="49" t="s">
        <v>104</v>
      </c>
      <c r="B8" s="2"/>
      <c r="C8" s="2"/>
      <c r="D8" s="2"/>
      <c r="E8" s="2"/>
      <c r="F8" s="2"/>
      <c r="G8" s="2"/>
      <c r="H8" s="2"/>
      <c r="I8" s="2"/>
      <c r="J8" s="2"/>
      <c r="K8" s="2"/>
      <c r="L8" s="2"/>
      <c r="M8" s="2"/>
      <c r="N8" s="2"/>
      <c r="O8" s="2"/>
      <c r="P8" s="2"/>
    </row>
    <row r="9" spans="1:16" x14ac:dyDescent="0.25">
      <c r="A9" s="49" t="s">
        <v>644</v>
      </c>
      <c r="B9" s="2"/>
      <c r="C9" s="2"/>
      <c r="D9" s="2"/>
      <c r="E9" s="2"/>
      <c r="F9" s="2"/>
      <c r="G9" s="2"/>
      <c r="H9" s="2"/>
      <c r="I9" s="2"/>
      <c r="J9" s="2"/>
      <c r="K9" s="2"/>
      <c r="L9" s="2"/>
      <c r="M9" s="2"/>
      <c r="N9" s="2"/>
      <c r="O9" s="2"/>
      <c r="P9" s="2"/>
    </row>
    <row r="10" spans="1:16" x14ac:dyDescent="0.25">
      <c r="A10" s="49" t="s">
        <v>18</v>
      </c>
      <c r="B10" s="2"/>
      <c r="C10" s="2"/>
      <c r="D10" s="2"/>
      <c r="E10" s="2"/>
      <c r="F10" s="2"/>
      <c r="G10" s="2"/>
      <c r="H10" s="2"/>
      <c r="I10" s="2"/>
      <c r="J10" s="2"/>
      <c r="K10" s="2"/>
      <c r="L10" s="2"/>
      <c r="M10" s="2"/>
      <c r="N10" s="2"/>
      <c r="O10" s="2"/>
      <c r="P10" s="2"/>
    </row>
    <row r="11" spans="1:16" x14ac:dyDescent="0.25">
      <c r="A11" s="2"/>
      <c r="B11" s="2"/>
      <c r="C11" s="2"/>
      <c r="D11" s="2"/>
      <c r="E11" s="2"/>
      <c r="F11" s="2"/>
      <c r="G11" s="2"/>
      <c r="H11" s="2"/>
      <c r="I11" s="2"/>
      <c r="J11" s="2"/>
      <c r="K11" s="2"/>
      <c r="L11" s="158" t="s">
        <v>20</v>
      </c>
      <c r="M11" s="158"/>
      <c r="N11" s="159"/>
      <c r="O11" s="159"/>
      <c r="P11" s="3" t="s">
        <v>19</v>
      </c>
    </row>
    <row r="12" spans="1:16" x14ac:dyDescent="0.25">
      <c r="A12" s="2"/>
      <c r="B12" s="2"/>
      <c r="C12" s="2"/>
      <c r="D12" s="2"/>
      <c r="E12" s="2"/>
      <c r="F12" s="2"/>
      <c r="G12" s="2"/>
      <c r="H12" s="2"/>
      <c r="I12" s="2"/>
      <c r="J12" s="2"/>
      <c r="K12" s="2"/>
      <c r="L12" s="4"/>
      <c r="M12" s="4"/>
      <c r="N12" s="5"/>
      <c r="O12" s="5"/>
      <c r="P12" s="3"/>
    </row>
    <row r="13" spans="1:16" x14ac:dyDescent="0.25">
      <c r="A13" s="2"/>
      <c r="B13" s="2"/>
      <c r="C13" s="2"/>
      <c r="D13" s="2"/>
      <c r="E13" s="2"/>
      <c r="F13" s="2"/>
      <c r="G13" s="2"/>
      <c r="H13" s="2"/>
      <c r="I13" s="2"/>
      <c r="J13" s="2"/>
      <c r="K13" s="2"/>
      <c r="L13" s="4"/>
      <c r="M13" s="4"/>
      <c r="N13" s="5"/>
      <c r="O13" s="5"/>
      <c r="P13" s="4" t="s">
        <v>21</v>
      </c>
    </row>
    <row r="14" spans="1:16" x14ac:dyDescent="0.25">
      <c r="A14" s="2"/>
      <c r="B14" s="2"/>
      <c r="C14" s="2"/>
      <c r="D14" s="2"/>
      <c r="E14" s="2"/>
      <c r="F14" s="2"/>
      <c r="G14" s="2"/>
      <c r="H14" s="2"/>
      <c r="I14" s="2"/>
      <c r="J14" s="2"/>
      <c r="K14" s="2"/>
      <c r="L14" s="2"/>
      <c r="M14" s="2"/>
      <c r="N14" s="2"/>
      <c r="O14" s="2"/>
      <c r="P14" s="2"/>
    </row>
    <row r="15" spans="1:16" x14ac:dyDescent="0.25">
      <c r="A15" s="172" t="s">
        <v>0</v>
      </c>
      <c r="B15" s="172" t="s">
        <v>1</v>
      </c>
      <c r="C15" s="172" t="s">
        <v>2</v>
      </c>
      <c r="D15" s="172" t="s">
        <v>3</v>
      </c>
      <c r="E15" s="172" t="s">
        <v>4</v>
      </c>
      <c r="F15" s="171" t="s">
        <v>5</v>
      </c>
      <c r="G15" s="171"/>
      <c r="H15" s="171"/>
      <c r="I15" s="171"/>
      <c r="J15" s="171"/>
      <c r="K15" s="171"/>
      <c r="L15" s="171" t="s">
        <v>12</v>
      </c>
      <c r="M15" s="171"/>
      <c r="N15" s="171"/>
      <c r="O15" s="171"/>
      <c r="P15" s="171"/>
    </row>
    <row r="16" spans="1:16" ht="51" x14ac:dyDescent="0.25">
      <c r="A16" s="172"/>
      <c r="B16" s="172"/>
      <c r="C16" s="172"/>
      <c r="D16" s="172"/>
      <c r="E16" s="172"/>
      <c r="F16" s="6" t="s">
        <v>6</v>
      </c>
      <c r="G16" s="6" t="s">
        <v>7</v>
      </c>
      <c r="H16" s="6" t="s">
        <v>8</v>
      </c>
      <c r="I16" s="6" t="s">
        <v>9</v>
      </c>
      <c r="J16" s="6" t="s">
        <v>10</v>
      </c>
      <c r="K16" s="6" t="s">
        <v>11</v>
      </c>
      <c r="L16" s="6" t="s">
        <v>13</v>
      </c>
      <c r="M16" s="6" t="s">
        <v>8</v>
      </c>
      <c r="N16" s="6" t="s">
        <v>9</v>
      </c>
      <c r="O16" s="6" t="s">
        <v>10</v>
      </c>
      <c r="P16" s="6" t="s">
        <v>14</v>
      </c>
    </row>
    <row r="17" spans="1:16" x14ac:dyDescent="0.25">
      <c r="A17" s="20"/>
      <c r="B17" s="21" t="s">
        <v>61</v>
      </c>
      <c r="C17" s="160" t="s">
        <v>36</v>
      </c>
      <c r="D17" s="160"/>
      <c r="E17" s="160"/>
      <c r="F17" s="160"/>
      <c r="G17" s="160"/>
      <c r="H17" s="160"/>
      <c r="I17" s="160"/>
      <c r="J17" s="160"/>
      <c r="K17" s="160"/>
      <c r="L17" s="160"/>
      <c r="M17" s="160"/>
      <c r="N17" s="160"/>
      <c r="O17" s="160"/>
      <c r="P17" s="161"/>
    </row>
    <row r="18" spans="1:16" ht="62.25" customHeight="1" x14ac:dyDescent="0.25">
      <c r="A18" s="8">
        <v>1</v>
      </c>
      <c r="B18" s="9"/>
      <c r="C18" s="10" t="s">
        <v>105</v>
      </c>
      <c r="D18" s="8" t="s">
        <v>55</v>
      </c>
      <c r="E18" s="11">
        <v>37.1</v>
      </c>
      <c r="F18" s="11"/>
      <c r="G18" s="11"/>
      <c r="H18" s="11">
        <f>ROUND(F18*G18,2)</f>
        <v>0</v>
      </c>
      <c r="I18" s="11"/>
      <c r="J18" s="11"/>
      <c r="K18" s="11">
        <f>SUM(H18:J18)</f>
        <v>0</v>
      </c>
      <c r="L18" s="11">
        <f>ROUND(F18*E18,2)</f>
        <v>0</v>
      </c>
      <c r="M18" s="11">
        <f>ROUND(H18*E18,2)</f>
        <v>0</v>
      </c>
      <c r="N18" s="11">
        <f>ROUND(I18*E18,2)</f>
        <v>0</v>
      </c>
      <c r="O18" s="11">
        <f>ROUND(J18*E18,2)</f>
        <v>0</v>
      </c>
      <c r="P18" s="11">
        <f>SUM(M18:O18)</f>
        <v>0</v>
      </c>
    </row>
    <row r="19" spans="1:16" ht="63.75" customHeight="1" x14ac:dyDescent="0.25">
      <c r="A19" s="12">
        <v>2</v>
      </c>
      <c r="B19" s="13"/>
      <c r="C19" s="14" t="s">
        <v>106</v>
      </c>
      <c r="D19" s="12" t="s">
        <v>55</v>
      </c>
      <c r="E19" s="15">
        <v>106.9</v>
      </c>
      <c r="F19" s="15"/>
      <c r="G19" s="15"/>
      <c r="H19" s="15">
        <f t="shared" ref="H19:H44" si="0">ROUND(F19*G19,2)</f>
        <v>0</v>
      </c>
      <c r="I19" s="15"/>
      <c r="J19" s="15"/>
      <c r="K19" s="15">
        <f t="shared" ref="K19:K44" si="1">SUM(H19:J19)</f>
        <v>0</v>
      </c>
      <c r="L19" s="15">
        <f t="shared" ref="L19:L44" si="2">ROUND(F19*E19,2)</f>
        <v>0</v>
      </c>
      <c r="M19" s="15">
        <f t="shared" ref="M19:M44" si="3">ROUND(H19*E19,2)</f>
        <v>0</v>
      </c>
      <c r="N19" s="15">
        <f t="shared" ref="N19:N44" si="4">ROUND(I19*E19,2)</f>
        <v>0</v>
      </c>
      <c r="O19" s="15">
        <f t="shared" ref="O19:O44" si="5">ROUND(J19*E19,2)</f>
        <v>0</v>
      </c>
      <c r="P19" s="15">
        <f t="shared" ref="P19:P44" si="6">SUM(M19:O19)</f>
        <v>0</v>
      </c>
    </row>
    <row r="20" spans="1:16" ht="66" customHeight="1" x14ac:dyDescent="0.25">
      <c r="A20" s="12">
        <v>3</v>
      </c>
      <c r="B20" s="13"/>
      <c r="C20" s="14" t="s">
        <v>107</v>
      </c>
      <c r="D20" s="12" t="s">
        <v>55</v>
      </c>
      <c r="E20" s="15">
        <v>2.4</v>
      </c>
      <c r="F20" s="15"/>
      <c r="G20" s="15"/>
      <c r="H20" s="15">
        <f t="shared" si="0"/>
        <v>0</v>
      </c>
      <c r="I20" s="15"/>
      <c r="J20" s="15"/>
      <c r="K20" s="15">
        <f t="shared" si="1"/>
        <v>0</v>
      </c>
      <c r="L20" s="15">
        <f t="shared" si="2"/>
        <v>0</v>
      </c>
      <c r="M20" s="15">
        <f t="shared" si="3"/>
        <v>0</v>
      </c>
      <c r="N20" s="15">
        <f t="shared" si="4"/>
        <v>0</v>
      </c>
      <c r="O20" s="15">
        <f t="shared" si="5"/>
        <v>0</v>
      </c>
      <c r="P20" s="15">
        <f t="shared" si="6"/>
        <v>0</v>
      </c>
    </row>
    <row r="21" spans="1:16" ht="63" customHeight="1" x14ac:dyDescent="0.25">
      <c r="A21" s="12">
        <v>4</v>
      </c>
      <c r="B21" s="13"/>
      <c r="C21" s="14" t="s">
        <v>108</v>
      </c>
      <c r="D21" s="12" t="s">
        <v>55</v>
      </c>
      <c r="E21" s="15">
        <v>34.4</v>
      </c>
      <c r="F21" s="15"/>
      <c r="G21" s="15"/>
      <c r="H21" s="15">
        <f t="shared" si="0"/>
        <v>0</v>
      </c>
      <c r="I21" s="15"/>
      <c r="J21" s="15"/>
      <c r="K21" s="15">
        <f t="shared" si="1"/>
        <v>0</v>
      </c>
      <c r="L21" s="15">
        <f t="shared" si="2"/>
        <v>0</v>
      </c>
      <c r="M21" s="15">
        <f t="shared" si="3"/>
        <v>0</v>
      </c>
      <c r="N21" s="15">
        <f t="shared" si="4"/>
        <v>0</v>
      </c>
      <c r="O21" s="15">
        <f t="shared" si="5"/>
        <v>0</v>
      </c>
      <c r="P21" s="15">
        <f t="shared" si="6"/>
        <v>0</v>
      </c>
    </row>
    <row r="22" spans="1:16" ht="62.25" customHeight="1" x14ac:dyDescent="0.25">
      <c r="A22" s="12">
        <v>5</v>
      </c>
      <c r="B22" s="13"/>
      <c r="C22" s="14" t="s">
        <v>109</v>
      </c>
      <c r="D22" s="12" t="s">
        <v>55</v>
      </c>
      <c r="E22" s="15">
        <v>15.3</v>
      </c>
      <c r="F22" s="15"/>
      <c r="G22" s="15"/>
      <c r="H22" s="15">
        <f t="shared" si="0"/>
        <v>0</v>
      </c>
      <c r="I22" s="15"/>
      <c r="J22" s="15"/>
      <c r="K22" s="15">
        <f t="shared" si="1"/>
        <v>0</v>
      </c>
      <c r="L22" s="15">
        <f t="shared" si="2"/>
        <v>0</v>
      </c>
      <c r="M22" s="15">
        <f t="shared" si="3"/>
        <v>0</v>
      </c>
      <c r="N22" s="15">
        <f t="shared" si="4"/>
        <v>0</v>
      </c>
      <c r="O22" s="15">
        <f t="shared" si="5"/>
        <v>0</v>
      </c>
      <c r="P22" s="15">
        <f t="shared" si="6"/>
        <v>0</v>
      </c>
    </row>
    <row r="23" spans="1:16" ht="70.5" customHeight="1" x14ac:dyDescent="0.25">
      <c r="A23" s="12">
        <v>6</v>
      </c>
      <c r="B23" s="13"/>
      <c r="C23" s="14" t="s">
        <v>110</v>
      </c>
      <c r="D23" s="12" t="s">
        <v>56</v>
      </c>
      <c r="E23" s="15">
        <v>4</v>
      </c>
      <c r="F23" s="15"/>
      <c r="G23" s="15"/>
      <c r="H23" s="15">
        <f t="shared" si="0"/>
        <v>0</v>
      </c>
      <c r="I23" s="15"/>
      <c r="J23" s="15"/>
      <c r="K23" s="15">
        <f t="shared" si="1"/>
        <v>0</v>
      </c>
      <c r="L23" s="15">
        <f t="shared" si="2"/>
        <v>0</v>
      </c>
      <c r="M23" s="15">
        <f t="shared" si="3"/>
        <v>0</v>
      </c>
      <c r="N23" s="15">
        <f t="shared" si="4"/>
        <v>0</v>
      </c>
      <c r="O23" s="15">
        <f t="shared" si="5"/>
        <v>0</v>
      </c>
      <c r="P23" s="15">
        <f t="shared" si="6"/>
        <v>0</v>
      </c>
    </row>
    <row r="24" spans="1:16" ht="63.75" x14ac:dyDescent="0.25">
      <c r="A24" s="12">
        <v>7</v>
      </c>
      <c r="B24" s="13"/>
      <c r="C24" s="14" t="s">
        <v>111</v>
      </c>
      <c r="D24" s="12" t="s">
        <v>56</v>
      </c>
      <c r="E24" s="15">
        <v>8</v>
      </c>
      <c r="F24" s="15"/>
      <c r="G24" s="15"/>
      <c r="H24" s="15">
        <f t="shared" si="0"/>
        <v>0</v>
      </c>
      <c r="I24" s="15"/>
      <c r="J24" s="15"/>
      <c r="K24" s="15">
        <f t="shared" si="1"/>
        <v>0</v>
      </c>
      <c r="L24" s="15">
        <f t="shared" si="2"/>
        <v>0</v>
      </c>
      <c r="M24" s="15">
        <f t="shared" si="3"/>
        <v>0</v>
      </c>
      <c r="N24" s="15">
        <f t="shared" si="4"/>
        <v>0</v>
      </c>
      <c r="O24" s="15">
        <f t="shared" si="5"/>
        <v>0</v>
      </c>
      <c r="P24" s="15">
        <f t="shared" si="6"/>
        <v>0</v>
      </c>
    </row>
    <row r="25" spans="1:16" ht="63.75" x14ac:dyDescent="0.25">
      <c r="A25" s="12">
        <v>8</v>
      </c>
      <c r="B25" s="13"/>
      <c r="C25" s="14" t="s">
        <v>112</v>
      </c>
      <c r="D25" s="12" t="s">
        <v>56</v>
      </c>
      <c r="E25" s="15">
        <v>7</v>
      </c>
      <c r="F25" s="15"/>
      <c r="G25" s="15"/>
      <c r="H25" s="15">
        <f t="shared" si="0"/>
        <v>0</v>
      </c>
      <c r="I25" s="15"/>
      <c r="J25" s="15"/>
      <c r="K25" s="15">
        <f t="shared" si="1"/>
        <v>0</v>
      </c>
      <c r="L25" s="15">
        <f t="shared" si="2"/>
        <v>0</v>
      </c>
      <c r="M25" s="15">
        <f t="shared" si="3"/>
        <v>0</v>
      </c>
      <c r="N25" s="15">
        <f t="shared" si="4"/>
        <v>0</v>
      </c>
      <c r="O25" s="15">
        <f t="shared" si="5"/>
        <v>0</v>
      </c>
      <c r="P25" s="15">
        <f t="shared" si="6"/>
        <v>0</v>
      </c>
    </row>
    <row r="26" spans="1:16" ht="43.5" customHeight="1" x14ac:dyDescent="0.25">
      <c r="A26" s="12">
        <v>9</v>
      </c>
      <c r="B26" s="13"/>
      <c r="C26" s="14" t="s">
        <v>113</v>
      </c>
      <c r="D26" s="12" t="s">
        <v>57</v>
      </c>
      <c r="E26" s="15">
        <v>3</v>
      </c>
      <c r="F26" s="15"/>
      <c r="G26" s="15"/>
      <c r="H26" s="15">
        <f t="shared" si="0"/>
        <v>0</v>
      </c>
      <c r="I26" s="15"/>
      <c r="J26" s="15"/>
      <c r="K26" s="15">
        <f t="shared" si="1"/>
        <v>0</v>
      </c>
      <c r="L26" s="15">
        <f t="shared" si="2"/>
        <v>0</v>
      </c>
      <c r="M26" s="15">
        <f t="shared" si="3"/>
        <v>0</v>
      </c>
      <c r="N26" s="15">
        <f t="shared" si="4"/>
        <v>0</v>
      </c>
      <c r="O26" s="15">
        <f t="shared" si="5"/>
        <v>0</v>
      </c>
      <c r="P26" s="15">
        <f t="shared" si="6"/>
        <v>0</v>
      </c>
    </row>
    <row r="27" spans="1:16" ht="76.5" x14ac:dyDescent="0.25">
      <c r="A27" s="12">
        <v>10</v>
      </c>
      <c r="B27" s="13"/>
      <c r="C27" s="14" t="s">
        <v>114</v>
      </c>
      <c r="D27" s="12" t="s">
        <v>57</v>
      </c>
      <c r="E27" s="15">
        <v>9</v>
      </c>
      <c r="F27" s="15"/>
      <c r="G27" s="15"/>
      <c r="H27" s="15">
        <f t="shared" si="0"/>
        <v>0</v>
      </c>
      <c r="I27" s="15"/>
      <c r="J27" s="15"/>
      <c r="K27" s="15">
        <f t="shared" si="1"/>
        <v>0</v>
      </c>
      <c r="L27" s="15">
        <f t="shared" si="2"/>
        <v>0</v>
      </c>
      <c r="M27" s="15">
        <f t="shared" si="3"/>
        <v>0</v>
      </c>
      <c r="N27" s="15">
        <f t="shared" si="4"/>
        <v>0</v>
      </c>
      <c r="O27" s="15">
        <f t="shared" si="5"/>
        <v>0</v>
      </c>
      <c r="P27" s="15">
        <f t="shared" si="6"/>
        <v>0</v>
      </c>
    </row>
    <row r="28" spans="1:16" ht="89.25" x14ac:dyDescent="0.25">
      <c r="A28" s="12">
        <v>11</v>
      </c>
      <c r="B28" s="13"/>
      <c r="C28" s="14" t="s">
        <v>115</v>
      </c>
      <c r="D28" s="12" t="s">
        <v>57</v>
      </c>
      <c r="E28" s="15">
        <v>20</v>
      </c>
      <c r="F28" s="15"/>
      <c r="G28" s="15"/>
      <c r="H28" s="15">
        <f t="shared" si="0"/>
        <v>0</v>
      </c>
      <c r="I28" s="15"/>
      <c r="J28" s="15"/>
      <c r="K28" s="15">
        <f t="shared" si="1"/>
        <v>0</v>
      </c>
      <c r="L28" s="15">
        <f t="shared" si="2"/>
        <v>0</v>
      </c>
      <c r="M28" s="15">
        <f t="shared" si="3"/>
        <v>0</v>
      </c>
      <c r="N28" s="15">
        <f t="shared" si="4"/>
        <v>0</v>
      </c>
      <c r="O28" s="15">
        <f t="shared" si="5"/>
        <v>0</v>
      </c>
      <c r="P28" s="15">
        <f t="shared" si="6"/>
        <v>0</v>
      </c>
    </row>
    <row r="29" spans="1:16" ht="63.75" customHeight="1" x14ac:dyDescent="0.25">
      <c r="A29" s="12">
        <v>12</v>
      </c>
      <c r="B29" s="13"/>
      <c r="C29" s="14" t="s">
        <v>116</v>
      </c>
      <c r="D29" s="12" t="s">
        <v>56</v>
      </c>
      <c r="E29" s="15">
        <v>2</v>
      </c>
      <c r="F29" s="15"/>
      <c r="G29" s="15"/>
      <c r="H29" s="15">
        <f t="shared" si="0"/>
        <v>0</v>
      </c>
      <c r="I29" s="15"/>
      <c r="J29" s="15"/>
      <c r="K29" s="15">
        <f t="shared" si="1"/>
        <v>0</v>
      </c>
      <c r="L29" s="15">
        <f t="shared" si="2"/>
        <v>0</v>
      </c>
      <c r="M29" s="15">
        <f t="shared" si="3"/>
        <v>0</v>
      </c>
      <c r="N29" s="15">
        <f t="shared" si="4"/>
        <v>0</v>
      </c>
      <c r="O29" s="15">
        <f t="shared" si="5"/>
        <v>0</v>
      </c>
      <c r="P29" s="15">
        <f t="shared" si="6"/>
        <v>0</v>
      </c>
    </row>
    <row r="30" spans="1:16" ht="67.5" customHeight="1" x14ac:dyDescent="0.25">
      <c r="A30" s="12">
        <v>13</v>
      </c>
      <c r="B30" s="13"/>
      <c r="C30" s="14" t="s">
        <v>117</v>
      </c>
      <c r="D30" s="12" t="s">
        <v>56</v>
      </c>
      <c r="E30" s="15">
        <v>1</v>
      </c>
      <c r="F30" s="15"/>
      <c r="G30" s="15"/>
      <c r="H30" s="15">
        <f t="shared" si="0"/>
        <v>0</v>
      </c>
      <c r="I30" s="15"/>
      <c r="J30" s="15"/>
      <c r="K30" s="15">
        <f t="shared" si="1"/>
        <v>0</v>
      </c>
      <c r="L30" s="15">
        <f t="shared" si="2"/>
        <v>0</v>
      </c>
      <c r="M30" s="15">
        <f t="shared" si="3"/>
        <v>0</v>
      </c>
      <c r="N30" s="15">
        <f t="shared" si="4"/>
        <v>0</v>
      </c>
      <c r="O30" s="15">
        <f t="shared" si="5"/>
        <v>0</v>
      </c>
      <c r="P30" s="15">
        <f t="shared" si="6"/>
        <v>0</v>
      </c>
    </row>
    <row r="31" spans="1:16" ht="67.5" customHeight="1" x14ac:dyDescent="0.25">
      <c r="A31" s="12">
        <v>14</v>
      </c>
      <c r="B31" s="13"/>
      <c r="C31" s="14" t="s">
        <v>118</v>
      </c>
      <c r="D31" s="12" t="s">
        <v>55</v>
      </c>
      <c r="E31" s="15">
        <v>196.1</v>
      </c>
      <c r="F31" s="15"/>
      <c r="G31" s="15"/>
      <c r="H31" s="15">
        <f t="shared" si="0"/>
        <v>0</v>
      </c>
      <c r="I31" s="15"/>
      <c r="J31" s="15"/>
      <c r="K31" s="15">
        <f t="shared" si="1"/>
        <v>0</v>
      </c>
      <c r="L31" s="15">
        <f t="shared" si="2"/>
        <v>0</v>
      </c>
      <c r="M31" s="15">
        <f t="shared" si="3"/>
        <v>0</v>
      </c>
      <c r="N31" s="15">
        <f t="shared" si="4"/>
        <v>0</v>
      </c>
      <c r="O31" s="15">
        <f t="shared" si="5"/>
        <v>0</v>
      </c>
      <c r="P31" s="15">
        <f t="shared" si="6"/>
        <v>0</v>
      </c>
    </row>
    <row r="32" spans="1:16" ht="26.25" customHeight="1" x14ac:dyDescent="0.25">
      <c r="A32" s="12">
        <v>15</v>
      </c>
      <c r="B32" s="13"/>
      <c r="C32" s="14" t="s">
        <v>119</v>
      </c>
      <c r="D32" s="12" t="s">
        <v>59</v>
      </c>
      <c r="E32" s="15">
        <v>415.4</v>
      </c>
      <c r="F32" s="15"/>
      <c r="G32" s="15"/>
      <c r="H32" s="15">
        <f t="shared" si="0"/>
        <v>0</v>
      </c>
      <c r="I32" s="15"/>
      <c r="J32" s="15"/>
      <c r="K32" s="15">
        <f t="shared" si="1"/>
        <v>0</v>
      </c>
      <c r="L32" s="15">
        <f t="shared" si="2"/>
        <v>0</v>
      </c>
      <c r="M32" s="15">
        <f t="shared" si="3"/>
        <v>0</v>
      </c>
      <c r="N32" s="15">
        <f t="shared" si="4"/>
        <v>0</v>
      </c>
      <c r="O32" s="15">
        <f t="shared" si="5"/>
        <v>0</v>
      </c>
      <c r="P32" s="15">
        <f t="shared" si="6"/>
        <v>0</v>
      </c>
    </row>
    <row r="33" spans="1:16" ht="51" x14ac:dyDescent="0.25">
      <c r="A33" s="12">
        <v>16</v>
      </c>
      <c r="B33" s="13"/>
      <c r="C33" s="14" t="s">
        <v>120</v>
      </c>
      <c r="D33" s="12" t="s">
        <v>59</v>
      </c>
      <c r="E33" s="15">
        <v>6.61</v>
      </c>
      <c r="F33" s="15"/>
      <c r="G33" s="15"/>
      <c r="H33" s="15">
        <f t="shared" si="0"/>
        <v>0</v>
      </c>
      <c r="I33" s="15"/>
      <c r="J33" s="15"/>
      <c r="K33" s="15">
        <f t="shared" si="1"/>
        <v>0</v>
      </c>
      <c r="L33" s="15">
        <f t="shared" si="2"/>
        <v>0</v>
      </c>
      <c r="M33" s="15">
        <f t="shared" si="3"/>
        <v>0</v>
      </c>
      <c r="N33" s="15">
        <f t="shared" si="4"/>
        <v>0</v>
      </c>
      <c r="O33" s="15">
        <f t="shared" si="5"/>
        <v>0</v>
      </c>
      <c r="P33" s="15">
        <f t="shared" si="6"/>
        <v>0</v>
      </c>
    </row>
    <row r="34" spans="1:16" ht="30" customHeight="1" x14ac:dyDescent="0.25">
      <c r="A34" s="12">
        <v>17</v>
      </c>
      <c r="B34" s="13"/>
      <c r="C34" s="14" t="s">
        <v>121</v>
      </c>
      <c r="D34" s="12" t="s">
        <v>59</v>
      </c>
      <c r="E34" s="15">
        <v>41.09</v>
      </c>
      <c r="F34" s="15"/>
      <c r="G34" s="15"/>
      <c r="H34" s="15">
        <f t="shared" si="0"/>
        <v>0</v>
      </c>
      <c r="I34" s="15"/>
      <c r="J34" s="15"/>
      <c r="K34" s="15">
        <f t="shared" si="1"/>
        <v>0</v>
      </c>
      <c r="L34" s="15">
        <f t="shared" si="2"/>
        <v>0</v>
      </c>
      <c r="M34" s="15">
        <f t="shared" si="3"/>
        <v>0</v>
      </c>
      <c r="N34" s="15">
        <f t="shared" si="4"/>
        <v>0</v>
      </c>
      <c r="O34" s="15">
        <f t="shared" si="5"/>
        <v>0</v>
      </c>
      <c r="P34" s="15">
        <f t="shared" si="6"/>
        <v>0</v>
      </c>
    </row>
    <row r="35" spans="1:16" ht="53.25" customHeight="1" x14ac:dyDescent="0.25">
      <c r="A35" s="12">
        <v>18</v>
      </c>
      <c r="B35" s="13"/>
      <c r="C35" s="14" t="s">
        <v>131</v>
      </c>
      <c r="D35" s="12" t="s">
        <v>59</v>
      </c>
      <c r="E35" s="15">
        <v>415.4</v>
      </c>
      <c r="F35" s="15"/>
      <c r="G35" s="15"/>
      <c r="H35" s="15">
        <f t="shared" si="0"/>
        <v>0</v>
      </c>
      <c r="I35" s="15"/>
      <c r="J35" s="15"/>
      <c r="K35" s="15">
        <f t="shared" si="1"/>
        <v>0</v>
      </c>
      <c r="L35" s="15">
        <f t="shared" si="2"/>
        <v>0</v>
      </c>
      <c r="M35" s="15">
        <f t="shared" si="3"/>
        <v>0</v>
      </c>
      <c r="N35" s="15">
        <f t="shared" si="4"/>
        <v>0</v>
      </c>
      <c r="O35" s="15">
        <f t="shared" si="5"/>
        <v>0</v>
      </c>
      <c r="P35" s="15">
        <f t="shared" si="6"/>
        <v>0</v>
      </c>
    </row>
    <row r="36" spans="1:16" ht="50.25" customHeight="1" x14ac:dyDescent="0.25">
      <c r="A36" s="12">
        <v>19</v>
      </c>
      <c r="B36" s="13"/>
      <c r="C36" s="14" t="s">
        <v>122</v>
      </c>
      <c r="D36" s="12" t="s">
        <v>59</v>
      </c>
      <c r="E36" s="15">
        <v>41.09</v>
      </c>
      <c r="F36" s="15"/>
      <c r="G36" s="15"/>
      <c r="H36" s="15">
        <f t="shared" si="0"/>
        <v>0</v>
      </c>
      <c r="I36" s="15"/>
      <c r="J36" s="15"/>
      <c r="K36" s="15">
        <f t="shared" si="1"/>
        <v>0</v>
      </c>
      <c r="L36" s="15">
        <f t="shared" si="2"/>
        <v>0</v>
      </c>
      <c r="M36" s="15">
        <f t="shared" si="3"/>
        <v>0</v>
      </c>
      <c r="N36" s="15">
        <f t="shared" si="4"/>
        <v>0</v>
      </c>
      <c r="O36" s="15">
        <f t="shared" si="5"/>
        <v>0</v>
      </c>
      <c r="P36" s="15">
        <f t="shared" si="6"/>
        <v>0</v>
      </c>
    </row>
    <row r="37" spans="1:16" ht="30" customHeight="1" x14ac:dyDescent="0.25">
      <c r="A37" s="12">
        <v>20</v>
      </c>
      <c r="B37" s="13"/>
      <c r="C37" s="14" t="s">
        <v>123</v>
      </c>
      <c r="D37" s="12" t="s">
        <v>60</v>
      </c>
      <c r="E37" s="15">
        <v>166.28</v>
      </c>
      <c r="F37" s="15"/>
      <c r="G37" s="15"/>
      <c r="H37" s="15">
        <f t="shared" si="0"/>
        <v>0</v>
      </c>
      <c r="I37" s="15"/>
      <c r="J37" s="15"/>
      <c r="K37" s="15">
        <f t="shared" si="1"/>
        <v>0</v>
      </c>
      <c r="L37" s="15">
        <f t="shared" si="2"/>
        <v>0</v>
      </c>
      <c r="M37" s="15">
        <f t="shared" si="3"/>
        <v>0</v>
      </c>
      <c r="N37" s="15">
        <f t="shared" si="4"/>
        <v>0</v>
      </c>
      <c r="O37" s="15">
        <f t="shared" si="5"/>
        <v>0</v>
      </c>
      <c r="P37" s="15">
        <f t="shared" si="6"/>
        <v>0</v>
      </c>
    </row>
    <row r="38" spans="1:16" ht="30.75" customHeight="1" x14ac:dyDescent="0.25">
      <c r="A38" s="12">
        <v>21</v>
      </c>
      <c r="B38" s="13"/>
      <c r="C38" s="14" t="s">
        <v>124</v>
      </c>
      <c r="D38" s="12" t="s">
        <v>60</v>
      </c>
      <c r="E38" s="15">
        <v>366.6</v>
      </c>
      <c r="F38" s="15"/>
      <c r="G38" s="15"/>
      <c r="H38" s="15">
        <f t="shared" si="0"/>
        <v>0</v>
      </c>
      <c r="I38" s="15"/>
      <c r="J38" s="15"/>
      <c r="K38" s="15">
        <f t="shared" si="1"/>
        <v>0</v>
      </c>
      <c r="L38" s="15">
        <f t="shared" si="2"/>
        <v>0</v>
      </c>
      <c r="M38" s="15">
        <f t="shared" si="3"/>
        <v>0</v>
      </c>
      <c r="N38" s="15">
        <f t="shared" si="4"/>
        <v>0</v>
      </c>
      <c r="O38" s="15">
        <f t="shared" si="5"/>
        <v>0</v>
      </c>
      <c r="P38" s="15">
        <f t="shared" si="6"/>
        <v>0</v>
      </c>
    </row>
    <row r="39" spans="1:16" ht="55.5" customHeight="1" x14ac:dyDescent="0.25">
      <c r="A39" s="12">
        <v>22</v>
      </c>
      <c r="B39" s="13"/>
      <c r="C39" s="14" t="s">
        <v>125</v>
      </c>
      <c r="D39" s="12" t="s">
        <v>60</v>
      </c>
      <c r="E39" s="15">
        <v>191.2</v>
      </c>
      <c r="F39" s="15"/>
      <c r="G39" s="15"/>
      <c r="H39" s="15">
        <f t="shared" si="0"/>
        <v>0</v>
      </c>
      <c r="I39" s="15"/>
      <c r="J39" s="15"/>
      <c r="K39" s="15">
        <f t="shared" si="1"/>
        <v>0</v>
      </c>
      <c r="L39" s="15">
        <f t="shared" si="2"/>
        <v>0</v>
      </c>
      <c r="M39" s="15">
        <f t="shared" si="3"/>
        <v>0</v>
      </c>
      <c r="N39" s="15">
        <f t="shared" si="4"/>
        <v>0</v>
      </c>
      <c r="O39" s="15">
        <f t="shared" si="5"/>
        <v>0</v>
      </c>
      <c r="P39" s="15">
        <f t="shared" si="6"/>
        <v>0</v>
      </c>
    </row>
    <row r="40" spans="1:16" ht="81" customHeight="1" x14ac:dyDescent="0.25">
      <c r="A40" s="12">
        <v>23</v>
      </c>
      <c r="B40" s="13"/>
      <c r="C40" s="14" t="s">
        <v>126</v>
      </c>
      <c r="D40" s="12" t="s">
        <v>60</v>
      </c>
      <c r="E40" s="15">
        <v>55.43</v>
      </c>
      <c r="F40" s="15"/>
      <c r="G40" s="15"/>
      <c r="H40" s="15">
        <f t="shared" si="0"/>
        <v>0</v>
      </c>
      <c r="I40" s="15"/>
      <c r="J40" s="15"/>
      <c r="K40" s="15">
        <f t="shared" si="1"/>
        <v>0</v>
      </c>
      <c r="L40" s="15">
        <f t="shared" si="2"/>
        <v>0</v>
      </c>
      <c r="M40" s="15">
        <f t="shared" si="3"/>
        <v>0</v>
      </c>
      <c r="N40" s="15">
        <f t="shared" si="4"/>
        <v>0</v>
      </c>
      <c r="O40" s="15">
        <f t="shared" si="5"/>
        <v>0</v>
      </c>
      <c r="P40" s="15">
        <f t="shared" si="6"/>
        <v>0</v>
      </c>
    </row>
    <row r="41" spans="1:16" ht="80.25" customHeight="1" x14ac:dyDescent="0.25">
      <c r="A41" s="12">
        <v>24</v>
      </c>
      <c r="B41" s="13"/>
      <c r="C41" s="14" t="s">
        <v>127</v>
      </c>
      <c r="D41" s="12" t="s">
        <v>60</v>
      </c>
      <c r="E41" s="15">
        <v>247.46</v>
      </c>
      <c r="F41" s="15"/>
      <c r="G41" s="15"/>
      <c r="H41" s="15">
        <f t="shared" si="0"/>
        <v>0</v>
      </c>
      <c r="I41" s="15"/>
      <c r="J41" s="15"/>
      <c r="K41" s="15">
        <f t="shared" si="1"/>
        <v>0</v>
      </c>
      <c r="L41" s="15">
        <f t="shared" si="2"/>
        <v>0</v>
      </c>
      <c r="M41" s="15">
        <f t="shared" si="3"/>
        <v>0</v>
      </c>
      <c r="N41" s="15">
        <f t="shared" si="4"/>
        <v>0</v>
      </c>
      <c r="O41" s="15">
        <f t="shared" si="5"/>
        <v>0</v>
      </c>
      <c r="P41" s="15">
        <f t="shared" si="6"/>
        <v>0</v>
      </c>
    </row>
    <row r="42" spans="1:16" ht="96" customHeight="1" x14ac:dyDescent="0.25">
      <c r="A42" s="12">
        <v>25</v>
      </c>
      <c r="B42" s="13"/>
      <c r="C42" s="14" t="s">
        <v>128</v>
      </c>
      <c r="D42" s="12" t="s">
        <v>55</v>
      </c>
      <c r="E42" s="15">
        <v>144</v>
      </c>
      <c r="F42" s="15"/>
      <c r="G42" s="15"/>
      <c r="H42" s="15">
        <f t="shared" si="0"/>
        <v>0</v>
      </c>
      <c r="I42" s="15"/>
      <c r="J42" s="15"/>
      <c r="K42" s="15">
        <f t="shared" si="1"/>
        <v>0</v>
      </c>
      <c r="L42" s="15">
        <f t="shared" si="2"/>
        <v>0</v>
      </c>
      <c r="M42" s="15">
        <f t="shared" si="3"/>
        <v>0</v>
      </c>
      <c r="N42" s="15">
        <f t="shared" si="4"/>
        <v>0</v>
      </c>
      <c r="O42" s="15">
        <f t="shared" si="5"/>
        <v>0</v>
      </c>
      <c r="P42" s="15">
        <f t="shared" si="6"/>
        <v>0</v>
      </c>
    </row>
    <row r="43" spans="1:16" ht="78" customHeight="1" x14ac:dyDescent="0.25">
      <c r="A43" s="12">
        <v>26</v>
      </c>
      <c r="B43" s="13"/>
      <c r="C43" s="14" t="s">
        <v>129</v>
      </c>
      <c r="D43" s="12" t="s">
        <v>59</v>
      </c>
      <c r="E43" s="15">
        <v>37.299999999999997</v>
      </c>
      <c r="F43" s="15"/>
      <c r="G43" s="15"/>
      <c r="H43" s="15">
        <f t="shared" si="0"/>
        <v>0</v>
      </c>
      <c r="I43" s="15"/>
      <c r="J43" s="15"/>
      <c r="K43" s="15">
        <f t="shared" si="1"/>
        <v>0</v>
      </c>
      <c r="L43" s="15">
        <f t="shared" si="2"/>
        <v>0</v>
      </c>
      <c r="M43" s="15">
        <f t="shared" si="3"/>
        <v>0</v>
      </c>
      <c r="N43" s="15">
        <f t="shared" si="4"/>
        <v>0</v>
      </c>
      <c r="O43" s="15">
        <f t="shared" si="5"/>
        <v>0</v>
      </c>
      <c r="P43" s="15">
        <f t="shared" si="6"/>
        <v>0</v>
      </c>
    </row>
    <row r="44" spans="1:16" ht="30" customHeight="1" x14ac:dyDescent="0.25">
      <c r="A44" s="16">
        <v>27</v>
      </c>
      <c r="B44" s="17"/>
      <c r="C44" s="18" t="s">
        <v>130</v>
      </c>
      <c r="D44" s="16" t="s">
        <v>55</v>
      </c>
      <c r="E44" s="19">
        <v>196.1</v>
      </c>
      <c r="F44" s="19"/>
      <c r="G44" s="19"/>
      <c r="H44" s="19">
        <f t="shared" si="0"/>
        <v>0</v>
      </c>
      <c r="I44" s="19"/>
      <c r="J44" s="19"/>
      <c r="K44" s="19">
        <f t="shared" si="1"/>
        <v>0</v>
      </c>
      <c r="L44" s="19">
        <f t="shared" si="2"/>
        <v>0</v>
      </c>
      <c r="M44" s="19">
        <f t="shared" si="3"/>
        <v>0</v>
      </c>
      <c r="N44" s="19">
        <f t="shared" si="4"/>
        <v>0</v>
      </c>
      <c r="O44" s="19">
        <f t="shared" si="5"/>
        <v>0</v>
      </c>
      <c r="P44" s="19">
        <f t="shared" si="6"/>
        <v>0</v>
      </c>
    </row>
    <row r="45" spans="1:16" x14ac:dyDescent="0.25">
      <c r="A45" s="165" t="s">
        <v>62</v>
      </c>
      <c r="B45" s="166"/>
      <c r="C45" s="166"/>
      <c r="D45" s="166"/>
      <c r="E45" s="166"/>
      <c r="F45" s="166"/>
      <c r="G45" s="166"/>
      <c r="H45" s="166"/>
      <c r="I45" s="166"/>
      <c r="J45" s="166"/>
      <c r="K45" s="167"/>
      <c r="L45" s="22"/>
      <c r="M45" s="22"/>
      <c r="N45" s="22"/>
      <c r="O45" s="22"/>
      <c r="P45" s="22"/>
    </row>
    <row r="46" spans="1:16" x14ac:dyDescent="0.25">
      <c r="A46" s="162" t="s">
        <v>63</v>
      </c>
      <c r="B46" s="163"/>
      <c r="C46" s="163"/>
      <c r="D46" s="163"/>
      <c r="E46" s="163"/>
      <c r="F46" s="163"/>
      <c r="G46" s="163"/>
      <c r="H46" s="163"/>
      <c r="I46" s="163"/>
      <c r="J46" s="163"/>
      <c r="K46" s="164"/>
      <c r="L46" s="22"/>
      <c r="M46" s="22"/>
      <c r="N46" s="22"/>
      <c r="O46" s="22"/>
      <c r="P46" s="22"/>
    </row>
    <row r="47" spans="1:16" x14ac:dyDescent="0.25">
      <c r="A47" s="168" t="s">
        <v>64</v>
      </c>
      <c r="B47" s="169"/>
      <c r="C47" s="169"/>
      <c r="D47" s="169"/>
      <c r="E47" s="169"/>
      <c r="F47" s="169"/>
      <c r="G47" s="169"/>
      <c r="H47" s="169"/>
      <c r="I47" s="169"/>
      <c r="J47" s="169"/>
      <c r="K47" s="170"/>
      <c r="L47" s="22"/>
      <c r="M47" s="22"/>
      <c r="N47" s="22"/>
      <c r="O47" s="22"/>
      <c r="P47" s="22"/>
    </row>
    <row r="49" spans="3:7" x14ac:dyDescent="0.25">
      <c r="C49" s="23" t="s">
        <v>65</v>
      </c>
      <c r="D49" s="135"/>
      <c r="E49" s="135"/>
      <c r="F49" s="135"/>
      <c r="G49" s="135"/>
    </row>
    <row r="50" spans="3:7" x14ac:dyDescent="0.25">
      <c r="D50" s="148" t="s">
        <v>66</v>
      </c>
      <c r="E50" s="148"/>
      <c r="F50" s="148"/>
      <c r="G50" s="148"/>
    </row>
    <row r="52" spans="3:7" x14ac:dyDescent="0.25">
      <c r="C52" s="23" t="s">
        <v>67</v>
      </c>
      <c r="D52" s="135"/>
      <c r="E52" s="135"/>
      <c r="F52" s="135"/>
      <c r="G52" s="135"/>
    </row>
    <row r="53" spans="3:7" x14ac:dyDescent="0.25">
      <c r="D53" s="148" t="s">
        <v>66</v>
      </c>
      <c r="E53" s="148"/>
      <c r="F53" s="148"/>
      <c r="G53" s="148"/>
    </row>
    <row r="54" spans="3:7" x14ac:dyDescent="0.25">
      <c r="D54" s="25"/>
      <c r="E54" s="25"/>
      <c r="F54" s="25"/>
      <c r="G54" s="25"/>
    </row>
    <row r="55" spans="3:7" x14ac:dyDescent="0.25">
      <c r="C55" s="24" t="s">
        <v>68</v>
      </c>
      <c r="D55" s="135"/>
      <c r="E55" s="135"/>
      <c r="F55" s="135"/>
      <c r="G55" s="135"/>
    </row>
  </sheetData>
  <mergeCells count="21">
    <mergeCell ref="D49:G49"/>
    <mergeCell ref="D50:G50"/>
    <mergeCell ref="D52:G52"/>
    <mergeCell ref="D53:G53"/>
    <mergeCell ref="D55:G55"/>
    <mergeCell ref="A47:K47"/>
    <mergeCell ref="A1:P1"/>
    <mergeCell ref="A3:P3"/>
    <mergeCell ref="A4:P4"/>
    <mergeCell ref="L11:M11"/>
    <mergeCell ref="N11:O11"/>
    <mergeCell ref="A15:A16"/>
    <mergeCell ref="B15:B16"/>
    <mergeCell ref="C15:C16"/>
    <mergeCell ref="D15:D16"/>
    <mergeCell ref="E15:E16"/>
    <mergeCell ref="F15:K15"/>
    <mergeCell ref="L15:P15"/>
    <mergeCell ref="C17:P17"/>
    <mergeCell ref="A45:K45"/>
    <mergeCell ref="A46:K46"/>
  </mergeCells>
  <printOptions horizontalCentered="1"/>
  <pageMargins left="0.31496062992125984" right="0.31496062992125984" top="0.74803149606299213" bottom="0.55118110236220474" header="0.31496062992125984" footer="0.31496062992125984"/>
  <pageSetup paperSize="9" scale="76" orientation="landscape" r:id="rId1"/>
  <headerFooter>
    <oddFooter>&amp;C&amp;"Arial,Regular"&amp;10&amp;P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view="pageBreakPreview" zoomScale="90" zoomScaleNormal="100" zoomScaleSheetLayoutView="90" workbookViewId="0">
      <selection activeCell="A14" sqref="A14"/>
    </sheetView>
  </sheetViews>
  <sheetFormatPr defaultRowHeight="15" x14ac:dyDescent="0.25"/>
  <cols>
    <col min="3" max="3" width="29.85546875" customWidth="1"/>
    <col min="4" max="4" width="11.5703125" customWidth="1"/>
    <col min="5" max="5" width="10.7109375" customWidth="1"/>
    <col min="7" max="7" width="10.28515625" customWidth="1"/>
    <col min="10" max="10" width="11" customWidth="1"/>
    <col min="12" max="12" width="12.140625" customWidth="1"/>
    <col min="15" max="15" width="10.7109375" customWidth="1"/>
    <col min="16" max="16" width="12.5703125" customWidth="1"/>
  </cols>
  <sheetData>
    <row r="1" spans="1:16" ht="15.75" x14ac:dyDescent="0.25">
      <c r="A1" s="132" t="s">
        <v>145</v>
      </c>
      <c r="B1" s="132"/>
      <c r="C1" s="132"/>
      <c r="D1" s="132"/>
      <c r="E1" s="132"/>
      <c r="F1" s="132"/>
      <c r="G1" s="132"/>
      <c r="H1" s="132"/>
      <c r="I1" s="132"/>
      <c r="J1" s="132"/>
      <c r="K1" s="132"/>
      <c r="L1" s="132"/>
      <c r="M1" s="132"/>
      <c r="N1" s="132"/>
      <c r="O1" s="132"/>
      <c r="P1" s="132"/>
    </row>
    <row r="2" spans="1:16" x14ac:dyDescent="0.25">
      <c r="A2" s="1"/>
      <c r="B2" s="1"/>
      <c r="C2" s="1"/>
      <c r="D2" s="1"/>
      <c r="E2" s="1"/>
      <c r="F2" s="1"/>
      <c r="G2" s="1"/>
      <c r="H2" s="1"/>
      <c r="I2" s="1"/>
      <c r="J2" s="1"/>
      <c r="K2" s="1"/>
      <c r="L2" s="1"/>
      <c r="M2" s="1"/>
      <c r="N2" s="1"/>
      <c r="O2" s="1"/>
      <c r="P2" s="1"/>
    </row>
    <row r="3" spans="1:16" ht="15.75" x14ac:dyDescent="0.25">
      <c r="A3" s="157" t="s">
        <v>86</v>
      </c>
      <c r="B3" s="157"/>
      <c r="C3" s="157"/>
      <c r="D3" s="157"/>
      <c r="E3" s="157"/>
      <c r="F3" s="157"/>
      <c r="G3" s="157"/>
      <c r="H3" s="157"/>
      <c r="I3" s="157"/>
      <c r="J3" s="157"/>
      <c r="K3" s="157"/>
      <c r="L3" s="157"/>
      <c r="M3" s="157"/>
      <c r="N3" s="157"/>
      <c r="O3" s="157"/>
      <c r="P3" s="157"/>
    </row>
    <row r="4" spans="1:16" x14ac:dyDescent="0.25">
      <c r="A4" s="154" t="s">
        <v>15</v>
      </c>
      <c r="B4" s="154"/>
      <c r="C4" s="154"/>
      <c r="D4" s="154"/>
      <c r="E4" s="154"/>
      <c r="F4" s="154"/>
      <c r="G4" s="154"/>
      <c r="H4" s="154"/>
      <c r="I4" s="154"/>
      <c r="J4" s="154"/>
      <c r="K4" s="154"/>
      <c r="L4" s="154"/>
      <c r="M4" s="154"/>
      <c r="N4" s="154"/>
      <c r="O4" s="154"/>
      <c r="P4" s="154"/>
    </row>
    <row r="5" spans="1:16" x14ac:dyDescent="0.25">
      <c r="A5" s="2"/>
      <c r="B5" s="2"/>
      <c r="C5" s="2"/>
      <c r="D5" s="2"/>
      <c r="E5" s="2"/>
      <c r="F5" s="2"/>
      <c r="G5" s="2"/>
      <c r="H5" s="2"/>
      <c r="I5" s="2"/>
      <c r="J5" s="2"/>
      <c r="K5" s="2"/>
      <c r="L5" s="2"/>
      <c r="M5" s="2"/>
      <c r="N5" s="2"/>
      <c r="O5" s="2"/>
      <c r="P5" s="2"/>
    </row>
    <row r="6" spans="1:16" x14ac:dyDescent="0.25">
      <c r="A6" s="49" t="s">
        <v>372</v>
      </c>
      <c r="B6" s="49"/>
      <c r="C6" s="49"/>
      <c r="D6" s="49"/>
      <c r="E6" s="49"/>
      <c r="F6" s="49"/>
      <c r="G6" s="49"/>
      <c r="H6" s="49"/>
      <c r="I6" s="2"/>
      <c r="J6" s="2"/>
      <c r="K6" s="2"/>
      <c r="L6" s="2"/>
      <c r="M6" s="2"/>
      <c r="N6" s="2"/>
      <c r="O6" s="2"/>
      <c r="P6" s="2"/>
    </row>
    <row r="7" spans="1:16" x14ac:dyDescent="0.25">
      <c r="A7" s="49" t="s">
        <v>366</v>
      </c>
      <c r="B7" s="49"/>
      <c r="C7" s="49"/>
      <c r="D7" s="49"/>
      <c r="E7" s="49"/>
      <c r="F7" s="49"/>
      <c r="G7" s="49"/>
      <c r="H7" s="49"/>
      <c r="I7" s="2"/>
      <c r="J7" s="2"/>
      <c r="K7" s="2"/>
      <c r="L7" s="2"/>
      <c r="M7" s="2"/>
      <c r="N7" s="2"/>
      <c r="O7" s="2"/>
      <c r="P7" s="2"/>
    </row>
    <row r="8" spans="1:16" x14ac:dyDescent="0.25">
      <c r="A8" s="49" t="s">
        <v>147</v>
      </c>
      <c r="B8" s="49"/>
      <c r="C8" s="49"/>
      <c r="D8" s="49"/>
      <c r="E8" s="49"/>
      <c r="F8" s="49"/>
      <c r="G8" s="49"/>
      <c r="H8" s="49"/>
      <c r="I8" s="2"/>
      <c r="J8" s="2"/>
      <c r="K8" s="2"/>
      <c r="L8" s="2"/>
      <c r="M8" s="2"/>
      <c r="N8" s="2"/>
      <c r="O8" s="2"/>
      <c r="P8" s="2"/>
    </row>
    <row r="9" spans="1:16" x14ac:dyDescent="0.25">
      <c r="A9" s="49" t="s">
        <v>643</v>
      </c>
      <c r="B9" s="49"/>
      <c r="C9" s="49"/>
      <c r="D9" s="49"/>
      <c r="E9" s="49"/>
      <c r="F9" s="49"/>
      <c r="G9" s="49"/>
      <c r="H9" s="49"/>
      <c r="I9" s="2"/>
      <c r="J9" s="2"/>
      <c r="K9" s="2"/>
      <c r="L9" s="2"/>
      <c r="M9" s="2"/>
      <c r="N9" s="2"/>
      <c r="O9" s="2"/>
      <c r="P9" s="2"/>
    </row>
    <row r="10" spans="1:16" x14ac:dyDescent="0.25">
      <c r="A10" s="49" t="s">
        <v>18</v>
      </c>
      <c r="B10" s="49"/>
      <c r="C10" s="49"/>
      <c r="D10" s="49"/>
      <c r="E10" s="49"/>
      <c r="F10" s="49"/>
      <c r="G10" s="49"/>
      <c r="H10" s="49"/>
      <c r="I10" s="2"/>
      <c r="J10" s="2"/>
      <c r="K10" s="2"/>
      <c r="L10" s="2"/>
      <c r="M10" s="2"/>
      <c r="N10" s="2"/>
      <c r="O10" s="2"/>
      <c r="P10" s="2"/>
    </row>
    <row r="11" spans="1:16" x14ac:dyDescent="0.25">
      <c r="A11" s="2"/>
      <c r="B11" s="2"/>
      <c r="C11" s="2"/>
      <c r="D11" s="2"/>
      <c r="E11" s="2"/>
      <c r="F11" s="2"/>
      <c r="G11" s="2"/>
      <c r="H11" s="2"/>
      <c r="I11" s="2"/>
      <c r="J11" s="2"/>
      <c r="K11" s="2"/>
      <c r="L11" s="158" t="s">
        <v>20</v>
      </c>
      <c r="M11" s="158"/>
      <c r="N11" s="159"/>
      <c r="O11" s="159"/>
      <c r="P11" s="3" t="s">
        <v>19</v>
      </c>
    </row>
    <row r="12" spans="1:16" x14ac:dyDescent="0.25">
      <c r="A12" s="2"/>
      <c r="B12" s="2"/>
      <c r="C12" s="2"/>
      <c r="D12" s="2"/>
      <c r="E12" s="2"/>
      <c r="F12" s="2"/>
      <c r="G12" s="2"/>
      <c r="H12" s="2"/>
      <c r="I12" s="2"/>
      <c r="J12" s="2"/>
      <c r="K12" s="2"/>
      <c r="L12" s="4"/>
      <c r="M12" s="4"/>
      <c r="N12" s="5"/>
      <c r="O12" s="5"/>
      <c r="P12" s="3"/>
    </row>
    <row r="13" spans="1:16" x14ac:dyDescent="0.25">
      <c r="A13" s="2"/>
      <c r="B13" s="2"/>
      <c r="C13" s="2"/>
      <c r="D13" s="2"/>
      <c r="E13" s="2"/>
      <c r="F13" s="2"/>
      <c r="G13" s="2"/>
      <c r="H13" s="2"/>
      <c r="I13" s="2"/>
      <c r="J13" s="2"/>
      <c r="K13" s="2"/>
      <c r="L13" s="4"/>
      <c r="M13" s="4"/>
      <c r="N13" s="5"/>
      <c r="O13" s="5"/>
      <c r="P13" s="4" t="s">
        <v>21</v>
      </c>
    </row>
    <row r="14" spans="1:16" x14ac:dyDescent="0.25">
      <c r="A14" s="2"/>
      <c r="B14" s="2"/>
      <c r="C14" s="2"/>
      <c r="D14" s="2"/>
      <c r="E14" s="2"/>
      <c r="F14" s="2"/>
      <c r="G14" s="2"/>
      <c r="H14" s="2"/>
      <c r="I14" s="2"/>
      <c r="J14" s="2"/>
      <c r="K14" s="2"/>
      <c r="L14" s="2"/>
      <c r="M14" s="2"/>
      <c r="N14" s="2"/>
      <c r="O14" s="2"/>
      <c r="P14" s="2"/>
    </row>
    <row r="15" spans="1:16" x14ac:dyDescent="0.25">
      <c r="A15" s="172" t="s">
        <v>0</v>
      </c>
      <c r="B15" s="172" t="s">
        <v>1</v>
      </c>
      <c r="C15" s="172" t="s">
        <v>2</v>
      </c>
      <c r="D15" s="172" t="s">
        <v>3</v>
      </c>
      <c r="E15" s="172" t="s">
        <v>4</v>
      </c>
      <c r="F15" s="171" t="s">
        <v>5</v>
      </c>
      <c r="G15" s="171"/>
      <c r="H15" s="171"/>
      <c r="I15" s="171"/>
      <c r="J15" s="171"/>
      <c r="K15" s="171"/>
      <c r="L15" s="171" t="s">
        <v>12</v>
      </c>
      <c r="M15" s="171"/>
      <c r="N15" s="171"/>
      <c r="O15" s="171"/>
      <c r="P15" s="171"/>
    </row>
    <row r="16" spans="1:16" ht="51" x14ac:dyDescent="0.25">
      <c r="A16" s="172"/>
      <c r="B16" s="172"/>
      <c r="C16" s="172"/>
      <c r="D16" s="172"/>
      <c r="E16" s="172"/>
      <c r="F16" s="6" t="s">
        <v>6</v>
      </c>
      <c r="G16" s="6" t="s">
        <v>7</v>
      </c>
      <c r="H16" s="6" t="s">
        <v>8</v>
      </c>
      <c r="I16" s="6" t="s">
        <v>9</v>
      </c>
      <c r="J16" s="6" t="s">
        <v>10</v>
      </c>
      <c r="K16" s="6" t="s">
        <v>11</v>
      </c>
      <c r="L16" s="6" t="s">
        <v>13</v>
      </c>
      <c r="M16" s="6" t="s">
        <v>8</v>
      </c>
      <c r="N16" s="6" t="s">
        <v>9</v>
      </c>
      <c r="O16" s="6" t="s">
        <v>10</v>
      </c>
      <c r="P16" s="6" t="s">
        <v>14</v>
      </c>
    </row>
    <row r="17" spans="1:16" x14ac:dyDescent="0.25">
      <c r="A17" s="20"/>
      <c r="B17" s="21" t="s">
        <v>61</v>
      </c>
      <c r="C17" s="160" t="s">
        <v>36</v>
      </c>
      <c r="D17" s="160"/>
      <c r="E17" s="160"/>
      <c r="F17" s="160"/>
      <c r="G17" s="160"/>
      <c r="H17" s="160"/>
      <c r="I17" s="160"/>
      <c r="J17" s="160"/>
      <c r="K17" s="160"/>
      <c r="L17" s="160"/>
      <c r="M17" s="160"/>
      <c r="N17" s="160"/>
      <c r="O17" s="160"/>
      <c r="P17" s="161"/>
    </row>
    <row r="18" spans="1:16" ht="62.25" customHeight="1" x14ac:dyDescent="0.25">
      <c r="A18" s="8">
        <v>1</v>
      </c>
      <c r="B18" s="9"/>
      <c r="C18" s="10" t="s">
        <v>154</v>
      </c>
      <c r="D18" s="8" t="s">
        <v>55</v>
      </c>
      <c r="E18" s="11">
        <v>225.7</v>
      </c>
      <c r="F18" s="11"/>
      <c r="G18" s="11"/>
      <c r="H18" s="11">
        <f>ROUND(F18*G18,2)</f>
        <v>0</v>
      </c>
      <c r="I18" s="11"/>
      <c r="J18" s="11"/>
      <c r="K18" s="11">
        <f>SUM(H18:J18)</f>
        <v>0</v>
      </c>
      <c r="L18" s="11">
        <f>ROUND(F18*E18,2)</f>
        <v>0</v>
      </c>
      <c r="M18" s="11">
        <f>ROUND(H18*E18,2)</f>
        <v>0</v>
      </c>
      <c r="N18" s="11">
        <f>ROUND(I18*E18,2)</f>
        <v>0</v>
      </c>
      <c r="O18" s="11">
        <f>ROUND(J18*E18,2)</f>
        <v>0</v>
      </c>
      <c r="P18" s="11">
        <f>SUM(M18:O18)</f>
        <v>0</v>
      </c>
    </row>
    <row r="19" spans="1:16" ht="64.5" customHeight="1" x14ac:dyDescent="0.25">
      <c r="A19" s="12">
        <v>2</v>
      </c>
      <c r="B19" s="13"/>
      <c r="C19" s="14" t="s">
        <v>155</v>
      </c>
      <c r="D19" s="12" t="s">
        <v>55</v>
      </c>
      <c r="E19" s="15">
        <v>19.899999999999999</v>
      </c>
      <c r="F19" s="15"/>
      <c r="G19" s="15"/>
      <c r="H19" s="15">
        <f t="shared" ref="H19:H43" si="0">ROUND(F19*G19,2)</f>
        <v>0</v>
      </c>
      <c r="I19" s="15"/>
      <c r="J19" s="15"/>
      <c r="K19" s="15">
        <f t="shared" ref="K19:K43" si="1">SUM(H19:J19)</f>
        <v>0</v>
      </c>
      <c r="L19" s="15">
        <f t="shared" ref="L19:L43" si="2">ROUND(F19*E19,2)</f>
        <v>0</v>
      </c>
      <c r="M19" s="15">
        <f t="shared" ref="M19:M43" si="3">ROUND(H19*E19,2)</f>
        <v>0</v>
      </c>
      <c r="N19" s="15">
        <f t="shared" ref="N19:N43" si="4">ROUND(I19*E19,2)</f>
        <v>0</v>
      </c>
      <c r="O19" s="15">
        <f t="shared" ref="O19:O43" si="5">ROUND(J19*E19,2)</f>
        <v>0</v>
      </c>
      <c r="P19" s="15">
        <f t="shared" ref="P19:P43" si="6">SUM(M19:O19)</f>
        <v>0</v>
      </c>
    </row>
    <row r="20" spans="1:16" ht="66" customHeight="1" x14ac:dyDescent="0.25">
      <c r="A20" s="12">
        <v>3</v>
      </c>
      <c r="B20" s="13"/>
      <c r="C20" s="14" t="s">
        <v>310</v>
      </c>
      <c r="D20" s="12" t="s">
        <v>55</v>
      </c>
      <c r="E20" s="15">
        <v>6.4</v>
      </c>
      <c r="F20" s="15"/>
      <c r="G20" s="15"/>
      <c r="H20" s="15">
        <f t="shared" si="0"/>
        <v>0</v>
      </c>
      <c r="I20" s="15"/>
      <c r="J20" s="15"/>
      <c r="K20" s="15">
        <f t="shared" si="1"/>
        <v>0</v>
      </c>
      <c r="L20" s="15">
        <f t="shared" si="2"/>
        <v>0</v>
      </c>
      <c r="M20" s="15">
        <f t="shared" si="3"/>
        <v>0</v>
      </c>
      <c r="N20" s="15">
        <f t="shared" si="4"/>
        <v>0</v>
      </c>
      <c r="O20" s="15">
        <f t="shared" si="5"/>
        <v>0</v>
      </c>
      <c r="P20" s="15">
        <f t="shared" si="6"/>
        <v>0</v>
      </c>
    </row>
    <row r="21" spans="1:16" ht="66.75" customHeight="1" x14ac:dyDescent="0.25">
      <c r="A21" s="12">
        <v>4</v>
      </c>
      <c r="B21" s="13"/>
      <c r="C21" s="14" t="s">
        <v>150</v>
      </c>
      <c r="D21" s="12" t="s">
        <v>55</v>
      </c>
      <c r="E21" s="15">
        <v>28</v>
      </c>
      <c r="F21" s="15"/>
      <c r="G21" s="15"/>
      <c r="H21" s="15">
        <f t="shared" si="0"/>
        <v>0</v>
      </c>
      <c r="I21" s="15"/>
      <c r="J21" s="15"/>
      <c r="K21" s="15">
        <f t="shared" si="1"/>
        <v>0</v>
      </c>
      <c r="L21" s="15">
        <f t="shared" si="2"/>
        <v>0</v>
      </c>
      <c r="M21" s="15">
        <f t="shared" si="3"/>
        <v>0</v>
      </c>
      <c r="N21" s="15">
        <f t="shared" si="4"/>
        <v>0</v>
      </c>
      <c r="O21" s="15">
        <f t="shared" si="5"/>
        <v>0</v>
      </c>
      <c r="P21" s="15">
        <f t="shared" si="6"/>
        <v>0</v>
      </c>
    </row>
    <row r="22" spans="1:16" ht="64.5" customHeight="1" x14ac:dyDescent="0.25">
      <c r="A22" s="12">
        <v>5</v>
      </c>
      <c r="B22" s="13"/>
      <c r="C22" s="14" t="s">
        <v>311</v>
      </c>
      <c r="D22" s="12" t="s">
        <v>55</v>
      </c>
      <c r="E22" s="15">
        <v>47.9</v>
      </c>
      <c r="F22" s="15"/>
      <c r="G22" s="15"/>
      <c r="H22" s="15">
        <f t="shared" si="0"/>
        <v>0</v>
      </c>
      <c r="I22" s="15"/>
      <c r="J22" s="15"/>
      <c r="K22" s="15">
        <f t="shared" si="1"/>
        <v>0</v>
      </c>
      <c r="L22" s="15">
        <f t="shared" si="2"/>
        <v>0</v>
      </c>
      <c r="M22" s="15">
        <f t="shared" si="3"/>
        <v>0</v>
      </c>
      <c r="N22" s="15">
        <f t="shared" si="4"/>
        <v>0</v>
      </c>
      <c r="O22" s="15">
        <f t="shared" si="5"/>
        <v>0</v>
      </c>
      <c r="P22" s="15">
        <f t="shared" si="6"/>
        <v>0</v>
      </c>
    </row>
    <row r="23" spans="1:16" ht="65.25" customHeight="1" x14ac:dyDescent="0.25">
      <c r="A23" s="12">
        <v>6</v>
      </c>
      <c r="B23" s="13"/>
      <c r="C23" s="14" t="s">
        <v>312</v>
      </c>
      <c r="D23" s="12" t="s">
        <v>55</v>
      </c>
      <c r="E23" s="15">
        <v>6.7</v>
      </c>
      <c r="F23" s="15"/>
      <c r="G23" s="15"/>
      <c r="H23" s="15">
        <f t="shared" si="0"/>
        <v>0</v>
      </c>
      <c r="I23" s="15"/>
      <c r="J23" s="15"/>
      <c r="K23" s="15">
        <f t="shared" si="1"/>
        <v>0</v>
      </c>
      <c r="L23" s="15">
        <f t="shared" si="2"/>
        <v>0</v>
      </c>
      <c r="M23" s="15">
        <f t="shared" si="3"/>
        <v>0</v>
      </c>
      <c r="N23" s="15">
        <f t="shared" si="4"/>
        <v>0</v>
      </c>
      <c r="O23" s="15">
        <f t="shared" si="5"/>
        <v>0</v>
      </c>
      <c r="P23" s="15">
        <f t="shared" si="6"/>
        <v>0</v>
      </c>
    </row>
    <row r="24" spans="1:16" ht="63.75" x14ac:dyDescent="0.25">
      <c r="A24" s="12">
        <v>7</v>
      </c>
      <c r="B24" s="13"/>
      <c r="C24" s="14" t="s">
        <v>313</v>
      </c>
      <c r="D24" s="12" t="s">
        <v>55</v>
      </c>
      <c r="E24" s="15">
        <v>7.8</v>
      </c>
      <c r="F24" s="15"/>
      <c r="G24" s="15"/>
      <c r="H24" s="15">
        <f t="shared" si="0"/>
        <v>0</v>
      </c>
      <c r="I24" s="15"/>
      <c r="J24" s="15"/>
      <c r="K24" s="15">
        <f t="shared" si="1"/>
        <v>0</v>
      </c>
      <c r="L24" s="15">
        <f t="shared" si="2"/>
        <v>0</v>
      </c>
      <c r="M24" s="15">
        <f t="shared" si="3"/>
        <v>0</v>
      </c>
      <c r="N24" s="15">
        <f t="shared" si="4"/>
        <v>0</v>
      </c>
      <c r="O24" s="15">
        <f t="shared" si="5"/>
        <v>0</v>
      </c>
      <c r="P24" s="15">
        <f t="shared" si="6"/>
        <v>0</v>
      </c>
    </row>
    <row r="25" spans="1:16" ht="63.75" x14ac:dyDescent="0.25">
      <c r="A25" s="12">
        <v>8</v>
      </c>
      <c r="B25" s="13"/>
      <c r="C25" s="14" t="s">
        <v>314</v>
      </c>
      <c r="D25" s="12" t="s">
        <v>55</v>
      </c>
      <c r="E25" s="15">
        <v>55.5</v>
      </c>
      <c r="F25" s="15"/>
      <c r="G25" s="15"/>
      <c r="H25" s="15">
        <f t="shared" si="0"/>
        <v>0</v>
      </c>
      <c r="I25" s="15"/>
      <c r="J25" s="15"/>
      <c r="K25" s="15">
        <f t="shared" si="1"/>
        <v>0</v>
      </c>
      <c r="L25" s="15">
        <f t="shared" si="2"/>
        <v>0</v>
      </c>
      <c r="M25" s="15">
        <f t="shared" si="3"/>
        <v>0</v>
      </c>
      <c r="N25" s="15">
        <f t="shared" si="4"/>
        <v>0</v>
      </c>
      <c r="O25" s="15">
        <f t="shared" si="5"/>
        <v>0</v>
      </c>
      <c r="P25" s="15">
        <f t="shared" si="6"/>
        <v>0</v>
      </c>
    </row>
    <row r="26" spans="1:16" ht="68.25" customHeight="1" x14ac:dyDescent="0.25">
      <c r="A26" s="12">
        <v>9</v>
      </c>
      <c r="B26" s="13"/>
      <c r="C26" s="14" t="s">
        <v>315</v>
      </c>
      <c r="D26" s="12" t="s">
        <v>55</v>
      </c>
      <c r="E26" s="15">
        <v>181.7</v>
      </c>
      <c r="F26" s="15"/>
      <c r="G26" s="15"/>
      <c r="H26" s="15">
        <f t="shared" si="0"/>
        <v>0</v>
      </c>
      <c r="I26" s="15"/>
      <c r="J26" s="15"/>
      <c r="K26" s="15">
        <f t="shared" si="1"/>
        <v>0</v>
      </c>
      <c r="L26" s="15">
        <f t="shared" si="2"/>
        <v>0</v>
      </c>
      <c r="M26" s="15">
        <f t="shared" si="3"/>
        <v>0</v>
      </c>
      <c r="N26" s="15">
        <f t="shared" si="4"/>
        <v>0</v>
      </c>
      <c r="O26" s="15">
        <f t="shared" si="5"/>
        <v>0</v>
      </c>
      <c r="P26" s="15">
        <f t="shared" si="6"/>
        <v>0</v>
      </c>
    </row>
    <row r="27" spans="1:16" ht="63.75" x14ac:dyDescent="0.25">
      <c r="A27" s="12">
        <v>10</v>
      </c>
      <c r="B27" s="13"/>
      <c r="C27" s="14" t="s">
        <v>316</v>
      </c>
      <c r="D27" s="12" t="s">
        <v>55</v>
      </c>
      <c r="E27" s="15">
        <v>200.2</v>
      </c>
      <c r="F27" s="15"/>
      <c r="G27" s="15"/>
      <c r="H27" s="15">
        <f t="shared" si="0"/>
        <v>0</v>
      </c>
      <c r="I27" s="15"/>
      <c r="J27" s="15"/>
      <c r="K27" s="15">
        <f t="shared" si="1"/>
        <v>0</v>
      </c>
      <c r="L27" s="15">
        <f t="shared" si="2"/>
        <v>0</v>
      </c>
      <c r="M27" s="15">
        <f t="shared" si="3"/>
        <v>0</v>
      </c>
      <c r="N27" s="15">
        <f t="shared" si="4"/>
        <v>0</v>
      </c>
      <c r="O27" s="15">
        <f t="shared" si="5"/>
        <v>0</v>
      </c>
      <c r="P27" s="15">
        <f t="shared" si="6"/>
        <v>0</v>
      </c>
    </row>
    <row r="28" spans="1:16" ht="63.75" x14ac:dyDescent="0.25">
      <c r="A28" s="12">
        <v>11</v>
      </c>
      <c r="B28" s="13"/>
      <c r="C28" s="14" t="s">
        <v>317</v>
      </c>
      <c r="D28" s="12" t="s">
        <v>55</v>
      </c>
      <c r="E28" s="15">
        <v>48.1</v>
      </c>
      <c r="F28" s="15"/>
      <c r="G28" s="15"/>
      <c r="H28" s="15">
        <f t="shared" si="0"/>
        <v>0</v>
      </c>
      <c r="I28" s="15"/>
      <c r="J28" s="15"/>
      <c r="K28" s="15">
        <f t="shared" si="1"/>
        <v>0</v>
      </c>
      <c r="L28" s="15">
        <f t="shared" si="2"/>
        <v>0</v>
      </c>
      <c r="M28" s="15">
        <f t="shared" si="3"/>
        <v>0</v>
      </c>
      <c r="N28" s="15">
        <f t="shared" si="4"/>
        <v>0</v>
      </c>
      <c r="O28" s="15">
        <f t="shared" si="5"/>
        <v>0</v>
      </c>
      <c r="P28" s="15">
        <f t="shared" si="6"/>
        <v>0</v>
      </c>
    </row>
    <row r="29" spans="1:16" ht="79.5" customHeight="1" x14ac:dyDescent="0.25">
      <c r="A29" s="12">
        <v>12</v>
      </c>
      <c r="B29" s="13"/>
      <c r="C29" s="14" t="s">
        <v>318</v>
      </c>
      <c r="D29" s="12" t="s">
        <v>56</v>
      </c>
      <c r="E29" s="15">
        <v>1</v>
      </c>
      <c r="F29" s="15"/>
      <c r="G29" s="15"/>
      <c r="H29" s="15">
        <f t="shared" si="0"/>
        <v>0</v>
      </c>
      <c r="I29" s="15"/>
      <c r="J29" s="15"/>
      <c r="K29" s="15">
        <f t="shared" si="1"/>
        <v>0</v>
      </c>
      <c r="L29" s="15">
        <f t="shared" si="2"/>
        <v>0</v>
      </c>
      <c r="M29" s="15">
        <f t="shared" si="3"/>
        <v>0</v>
      </c>
      <c r="N29" s="15">
        <f t="shared" si="4"/>
        <v>0</v>
      </c>
      <c r="O29" s="15">
        <f t="shared" si="5"/>
        <v>0</v>
      </c>
      <c r="P29" s="15">
        <f t="shared" si="6"/>
        <v>0</v>
      </c>
    </row>
    <row r="30" spans="1:16" ht="77.25" customHeight="1" x14ac:dyDescent="0.25">
      <c r="A30" s="12">
        <v>13</v>
      </c>
      <c r="B30" s="13"/>
      <c r="C30" s="14" t="s">
        <v>319</v>
      </c>
      <c r="D30" s="12" t="s">
        <v>56</v>
      </c>
      <c r="E30" s="15">
        <v>1</v>
      </c>
      <c r="F30" s="15"/>
      <c r="G30" s="15"/>
      <c r="H30" s="15">
        <f t="shared" si="0"/>
        <v>0</v>
      </c>
      <c r="I30" s="15"/>
      <c r="J30" s="15"/>
      <c r="K30" s="15">
        <f t="shared" si="1"/>
        <v>0</v>
      </c>
      <c r="L30" s="15">
        <f t="shared" si="2"/>
        <v>0</v>
      </c>
      <c r="M30" s="15">
        <f t="shared" si="3"/>
        <v>0</v>
      </c>
      <c r="N30" s="15">
        <f t="shared" si="4"/>
        <v>0</v>
      </c>
      <c r="O30" s="15">
        <f t="shared" si="5"/>
        <v>0</v>
      </c>
      <c r="P30" s="15">
        <f t="shared" si="6"/>
        <v>0</v>
      </c>
    </row>
    <row r="31" spans="1:16" ht="76.5" x14ac:dyDescent="0.25">
      <c r="A31" s="12">
        <v>14</v>
      </c>
      <c r="B31" s="13"/>
      <c r="C31" s="14" t="s">
        <v>320</v>
      </c>
      <c r="D31" s="12" t="s">
        <v>56</v>
      </c>
      <c r="E31" s="15">
        <v>2</v>
      </c>
      <c r="F31" s="15"/>
      <c r="G31" s="15"/>
      <c r="H31" s="15">
        <f t="shared" si="0"/>
        <v>0</v>
      </c>
      <c r="I31" s="15"/>
      <c r="J31" s="15"/>
      <c r="K31" s="15">
        <f t="shared" si="1"/>
        <v>0</v>
      </c>
      <c r="L31" s="15">
        <f t="shared" si="2"/>
        <v>0</v>
      </c>
      <c r="M31" s="15">
        <f t="shared" si="3"/>
        <v>0</v>
      </c>
      <c r="N31" s="15">
        <f t="shared" si="4"/>
        <v>0</v>
      </c>
      <c r="O31" s="15">
        <f t="shared" si="5"/>
        <v>0</v>
      </c>
      <c r="P31" s="15">
        <f t="shared" si="6"/>
        <v>0</v>
      </c>
    </row>
    <row r="32" spans="1:16" ht="81" customHeight="1" x14ac:dyDescent="0.25">
      <c r="A32" s="12">
        <v>15</v>
      </c>
      <c r="B32" s="13"/>
      <c r="C32" s="14" t="s">
        <v>321</v>
      </c>
      <c r="D32" s="12" t="s">
        <v>56</v>
      </c>
      <c r="E32" s="15">
        <v>14</v>
      </c>
      <c r="F32" s="15"/>
      <c r="G32" s="15"/>
      <c r="H32" s="15">
        <f t="shared" si="0"/>
        <v>0</v>
      </c>
      <c r="I32" s="15"/>
      <c r="J32" s="15"/>
      <c r="K32" s="15">
        <f t="shared" si="1"/>
        <v>0</v>
      </c>
      <c r="L32" s="15">
        <f t="shared" si="2"/>
        <v>0</v>
      </c>
      <c r="M32" s="15">
        <f t="shared" si="3"/>
        <v>0</v>
      </c>
      <c r="N32" s="15">
        <f t="shared" si="4"/>
        <v>0</v>
      </c>
      <c r="O32" s="15">
        <f t="shared" si="5"/>
        <v>0</v>
      </c>
      <c r="P32" s="15">
        <f t="shared" si="6"/>
        <v>0</v>
      </c>
    </row>
    <row r="33" spans="1:16" ht="75.75" customHeight="1" x14ac:dyDescent="0.25">
      <c r="A33" s="12">
        <v>16</v>
      </c>
      <c r="B33" s="13"/>
      <c r="C33" s="14" t="s">
        <v>322</v>
      </c>
      <c r="D33" s="12" t="s">
        <v>56</v>
      </c>
      <c r="E33" s="15">
        <v>13</v>
      </c>
      <c r="F33" s="15"/>
      <c r="G33" s="15"/>
      <c r="H33" s="15">
        <f t="shared" si="0"/>
        <v>0</v>
      </c>
      <c r="I33" s="15"/>
      <c r="J33" s="15"/>
      <c r="K33" s="15">
        <f t="shared" si="1"/>
        <v>0</v>
      </c>
      <c r="L33" s="15">
        <f t="shared" si="2"/>
        <v>0</v>
      </c>
      <c r="M33" s="15">
        <f t="shared" si="3"/>
        <v>0</v>
      </c>
      <c r="N33" s="15">
        <f t="shared" si="4"/>
        <v>0</v>
      </c>
      <c r="O33" s="15">
        <f t="shared" si="5"/>
        <v>0</v>
      </c>
      <c r="P33" s="15">
        <f t="shared" si="6"/>
        <v>0</v>
      </c>
    </row>
    <row r="34" spans="1:16" ht="79.5" customHeight="1" x14ac:dyDescent="0.25">
      <c r="A34" s="12">
        <v>17</v>
      </c>
      <c r="B34" s="13"/>
      <c r="C34" s="14" t="s">
        <v>323</v>
      </c>
      <c r="D34" s="12" t="s">
        <v>56</v>
      </c>
      <c r="E34" s="15">
        <v>2</v>
      </c>
      <c r="F34" s="15"/>
      <c r="G34" s="15"/>
      <c r="H34" s="15">
        <f t="shared" si="0"/>
        <v>0</v>
      </c>
      <c r="I34" s="15"/>
      <c r="J34" s="15"/>
      <c r="K34" s="15">
        <f t="shared" si="1"/>
        <v>0</v>
      </c>
      <c r="L34" s="15">
        <f t="shared" si="2"/>
        <v>0</v>
      </c>
      <c r="M34" s="15">
        <f t="shared" si="3"/>
        <v>0</v>
      </c>
      <c r="N34" s="15">
        <f t="shared" si="4"/>
        <v>0</v>
      </c>
      <c r="O34" s="15">
        <f t="shared" si="5"/>
        <v>0</v>
      </c>
      <c r="P34" s="15">
        <f t="shared" si="6"/>
        <v>0</v>
      </c>
    </row>
    <row r="35" spans="1:16" ht="76.5" customHeight="1" x14ac:dyDescent="0.25">
      <c r="A35" s="12">
        <v>18</v>
      </c>
      <c r="B35" s="13"/>
      <c r="C35" s="14" t="s">
        <v>324</v>
      </c>
      <c r="D35" s="12" t="s">
        <v>56</v>
      </c>
      <c r="E35" s="15">
        <v>1</v>
      </c>
      <c r="F35" s="15"/>
      <c r="G35" s="15"/>
      <c r="H35" s="15">
        <f t="shared" si="0"/>
        <v>0</v>
      </c>
      <c r="I35" s="15"/>
      <c r="J35" s="15"/>
      <c r="K35" s="15">
        <f t="shared" si="1"/>
        <v>0</v>
      </c>
      <c r="L35" s="15">
        <f t="shared" si="2"/>
        <v>0</v>
      </c>
      <c r="M35" s="15">
        <f t="shared" si="3"/>
        <v>0</v>
      </c>
      <c r="N35" s="15">
        <f t="shared" si="4"/>
        <v>0</v>
      </c>
      <c r="O35" s="15">
        <f t="shared" si="5"/>
        <v>0</v>
      </c>
      <c r="P35" s="15">
        <f t="shared" si="6"/>
        <v>0</v>
      </c>
    </row>
    <row r="36" spans="1:16" ht="79.5" customHeight="1" x14ac:dyDescent="0.25">
      <c r="A36" s="12">
        <v>19</v>
      </c>
      <c r="B36" s="13"/>
      <c r="C36" s="14" t="s">
        <v>325</v>
      </c>
      <c r="D36" s="12" t="s">
        <v>56</v>
      </c>
      <c r="E36" s="15">
        <v>4</v>
      </c>
      <c r="F36" s="15"/>
      <c r="G36" s="15"/>
      <c r="H36" s="15">
        <f t="shared" si="0"/>
        <v>0</v>
      </c>
      <c r="I36" s="15"/>
      <c r="J36" s="15"/>
      <c r="K36" s="15">
        <f t="shared" si="1"/>
        <v>0</v>
      </c>
      <c r="L36" s="15">
        <f t="shared" si="2"/>
        <v>0</v>
      </c>
      <c r="M36" s="15">
        <f t="shared" si="3"/>
        <v>0</v>
      </c>
      <c r="N36" s="15">
        <f t="shared" si="4"/>
        <v>0</v>
      </c>
      <c r="O36" s="15">
        <f t="shared" si="5"/>
        <v>0</v>
      </c>
      <c r="P36" s="15">
        <f t="shared" si="6"/>
        <v>0</v>
      </c>
    </row>
    <row r="37" spans="1:16" ht="77.25" customHeight="1" x14ac:dyDescent="0.25">
      <c r="A37" s="12">
        <v>20</v>
      </c>
      <c r="B37" s="13"/>
      <c r="C37" s="14" t="s">
        <v>326</v>
      </c>
      <c r="D37" s="12" t="s">
        <v>56</v>
      </c>
      <c r="E37" s="15">
        <v>1</v>
      </c>
      <c r="F37" s="15"/>
      <c r="G37" s="15"/>
      <c r="H37" s="15">
        <f t="shared" si="0"/>
        <v>0</v>
      </c>
      <c r="I37" s="15"/>
      <c r="J37" s="15"/>
      <c r="K37" s="15">
        <f t="shared" si="1"/>
        <v>0</v>
      </c>
      <c r="L37" s="15">
        <f t="shared" si="2"/>
        <v>0</v>
      </c>
      <c r="M37" s="15">
        <f t="shared" si="3"/>
        <v>0</v>
      </c>
      <c r="N37" s="15">
        <f t="shared" si="4"/>
        <v>0</v>
      </c>
      <c r="O37" s="15">
        <f t="shared" si="5"/>
        <v>0</v>
      </c>
      <c r="P37" s="15">
        <f t="shared" si="6"/>
        <v>0</v>
      </c>
    </row>
    <row r="38" spans="1:16" ht="69" customHeight="1" x14ac:dyDescent="0.25">
      <c r="A38" s="12">
        <v>21</v>
      </c>
      <c r="B38" s="13"/>
      <c r="C38" s="14" t="s">
        <v>327</v>
      </c>
      <c r="D38" s="12" t="s">
        <v>56</v>
      </c>
      <c r="E38" s="15">
        <v>10</v>
      </c>
      <c r="F38" s="15"/>
      <c r="G38" s="15"/>
      <c r="H38" s="15">
        <f t="shared" si="0"/>
        <v>0</v>
      </c>
      <c r="I38" s="15"/>
      <c r="J38" s="15"/>
      <c r="K38" s="15">
        <f t="shared" si="1"/>
        <v>0</v>
      </c>
      <c r="L38" s="15">
        <f t="shared" si="2"/>
        <v>0</v>
      </c>
      <c r="M38" s="15">
        <f t="shared" si="3"/>
        <v>0</v>
      </c>
      <c r="N38" s="15">
        <f t="shared" si="4"/>
        <v>0</v>
      </c>
      <c r="O38" s="15">
        <f t="shared" si="5"/>
        <v>0</v>
      </c>
      <c r="P38" s="15">
        <f t="shared" si="6"/>
        <v>0</v>
      </c>
    </row>
    <row r="39" spans="1:16" ht="64.5" customHeight="1" x14ac:dyDescent="0.25">
      <c r="A39" s="12">
        <v>22</v>
      </c>
      <c r="B39" s="13"/>
      <c r="C39" s="14" t="s">
        <v>163</v>
      </c>
      <c r="D39" s="12" t="s">
        <v>56</v>
      </c>
      <c r="E39" s="15">
        <v>23</v>
      </c>
      <c r="F39" s="15"/>
      <c r="G39" s="15"/>
      <c r="H39" s="15">
        <f t="shared" si="0"/>
        <v>0</v>
      </c>
      <c r="I39" s="15"/>
      <c r="J39" s="15"/>
      <c r="K39" s="15">
        <f t="shared" si="1"/>
        <v>0</v>
      </c>
      <c r="L39" s="15">
        <f t="shared" si="2"/>
        <v>0</v>
      </c>
      <c r="M39" s="15">
        <f t="shared" si="3"/>
        <v>0</v>
      </c>
      <c r="N39" s="15">
        <f t="shared" si="4"/>
        <v>0</v>
      </c>
      <c r="O39" s="15">
        <f t="shared" si="5"/>
        <v>0</v>
      </c>
      <c r="P39" s="15">
        <f t="shared" si="6"/>
        <v>0</v>
      </c>
    </row>
    <row r="40" spans="1:16" ht="63.75" customHeight="1" x14ac:dyDescent="0.25">
      <c r="A40" s="12">
        <v>23</v>
      </c>
      <c r="B40" s="13"/>
      <c r="C40" s="14" t="s">
        <v>328</v>
      </c>
      <c r="D40" s="12" t="s">
        <v>56</v>
      </c>
      <c r="E40" s="15">
        <v>4</v>
      </c>
      <c r="F40" s="15"/>
      <c r="G40" s="15"/>
      <c r="H40" s="15">
        <f t="shared" si="0"/>
        <v>0</v>
      </c>
      <c r="I40" s="15"/>
      <c r="J40" s="15"/>
      <c r="K40" s="15">
        <f t="shared" si="1"/>
        <v>0</v>
      </c>
      <c r="L40" s="15">
        <f t="shared" si="2"/>
        <v>0</v>
      </c>
      <c r="M40" s="15">
        <f t="shared" si="3"/>
        <v>0</v>
      </c>
      <c r="N40" s="15">
        <f t="shared" si="4"/>
        <v>0</v>
      </c>
      <c r="O40" s="15">
        <f t="shared" si="5"/>
        <v>0</v>
      </c>
      <c r="P40" s="15">
        <f t="shared" si="6"/>
        <v>0</v>
      </c>
    </row>
    <row r="41" spans="1:16" ht="42.75" customHeight="1" x14ac:dyDescent="0.25">
      <c r="A41" s="12">
        <v>24</v>
      </c>
      <c r="B41" s="13"/>
      <c r="C41" s="14" t="s">
        <v>329</v>
      </c>
      <c r="D41" s="12" t="s">
        <v>56</v>
      </c>
      <c r="E41" s="15">
        <v>17</v>
      </c>
      <c r="F41" s="15"/>
      <c r="G41" s="15"/>
      <c r="H41" s="15">
        <f t="shared" si="0"/>
        <v>0</v>
      </c>
      <c r="I41" s="15"/>
      <c r="J41" s="15"/>
      <c r="K41" s="15">
        <f t="shared" si="1"/>
        <v>0</v>
      </c>
      <c r="L41" s="15">
        <f t="shared" si="2"/>
        <v>0</v>
      </c>
      <c r="M41" s="15">
        <f t="shared" si="3"/>
        <v>0</v>
      </c>
      <c r="N41" s="15">
        <f t="shared" si="4"/>
        <v>0</v>
      </c>
      <c r="O41" s="15">
        <f t="shared" si="5"/>
        <v>0</v>
      </c>
      <c r="P41" s="15">
        <f t="shared" si="6"/>
        <v>0</v>
      </c>
    </row>
    <row r="42" spans="1:16" ht="37.5" customHeight="1" x14ac:dyDescent="0.25">
      <c r="A42" s="12">
        <v>25</v>
      </c>
      <c r="B42" s="13"/>
      <c r="C42" s="14" t="s">
        <v>166</v>
      </c>
      <c r="D42" s="12" t="s">
        <v>57</v>
      </c>
      <c r="E42" s="15">
        <v>20</v>
      </c>
      <c r="F42" s="15"/>
      <c r="G42" s="15"/>
      <c r="H42" s="15">
        <f t="shared" si="0"/>
        <v>0</v>
      </c>
      <c r="I42" s="15"/>
      <c r="J42" s="15"/>
      <c r="K42" s="15">
        <f t="shared" si="1"/>
        <v>0</v>
      </c>
      <c r="L42" s="15">
        <f t="shared" si="2"/>
        <v>0</v>
      </c>
      <c r="M42" s="15">
        <f t="shared" si="3"/>
        <v>0</v>
      </c>
      <c r="N42" s="15">
        <f t="shared" si="4"/>
        <v>0</v>
      </c>
      <c r="O42" s="15">
        <f t="shared" si="5"/>
        <v>0</v>
      </c>
      <c r="P42" s="15">
        <f t="shared" si="6"/>
        <v>0</v>
      </c>
    </row>
    <row r="43" spans="1:16" ht="37.5" customHeight="1" x14ac:dyDescent="0.25">
      <c r="A43" s="12">
        <v>26</v>
      </c>
      <c r="B43" s="13"/>
      <c r="C43" s="14" t="s">
        <v>330</v>
      </c>
      <c r="D43" s="12" t="s">
        <v>57</v>
      </c>
      <c r="E43" s="15">
        <v>1</v>
      </c>
      <c r="F43" s="15"/>
      <c r="G43" s="15"/>
      <c r="H43" s="15">
        <f t="shared" si="0"/>
        <v>0</v>
      </c>
      <c r="I43" s="15"/>
      <c r="J43" s="15"/>
      <c r="K43" s="15">
        <f t="shared" si="1"/>
        <v>0</v>
      </c>
      <c r="L43" s="15">
        <f t="shared" si="2"/>
        <v>0</v>
      </c>
      <c r="M43" s="15">
        <f t="shared" si="3"/>
        <v>0</v>
      </c>
      <c r="N43" s="15">
        <f t="shared" si="4"/>
        <v>0</v>
      </c>
      <c r="O43" s="15">
        <f t="shared" si="5"/>
        <v>0</v>
      </c>
      <c r="P43" s="15">
        <f t="shared" si="6"/>
        <v>0</v>
      </c>
    </row>
    <row r="44" spans="1:16" ht="30.75" customHeight="1" x14ac:dyDescent="0.25">
      <c r="A44" s="12">
        <v>27</v>
      </c>
      <c r="B44" s="40"/>
      <c r="C44" s="41" t="s">
        <v>331</v>
      </c>
      <c r="D44" s="12" t="s">
        <v>57</v>
      </c>
      <c r="E44" s="42">
        <v>33</v>
      </c>
      <c r="F44" s="15"/>
      <c r="G44" s="15"/>
      <c r="H44" s="15">
        <f t="shared" ref="H44:H86" si="7">ROUND(F44*G44,2)</f>
        <v>0</v>
      </c>
      <c r="I44" s="15"/>
      <c r="J44" s="15"/>
      <c r="K44" s="15">
        <f t="shared" ref="K44:K86" si="8">SUM(H44:J44)</f>
        <v>0</v>
      </c>
      <c r="L44" s="15">
        <f t="shared" ref="L44:L86" si="9">ROUND(F44*E44,2)</f>
        <v>0</v>
      </c>
      <c r="M44" s="15">
        <f t="shared" ref="M44:M86" si="10">ROUND(H44*E44,2)</f>
        <v>0</v>
      </c>
      <c r="N44" s="15">
        <f t="shared" ref="N44:N86" si="11">ROUND(I44*E44,2)</f>
        <v>0</v>
      </c>
      <c r="O44" s="15">
        <f t="shared" ref="O44:O86" si="12">ROUND(J44*E44,2)</f>
        <v>0</v>
      </c>
      <c r="P44" s="15">
        <f t="shared" ref="P44:P86" si="13">SUM(M44:O44)</f>
        <v>0</v>
      </c>
    </row>
    <row r="45" spans="1:16" ht="39.75" customHeight="1" x14ac:dyDescent="0.25">
      <c r="A45" s="12">
        <v>28</v>
      </c>
      <c r="B45" s="40"/>
      <c r="C45" s="41" t="s">
        <v>332</v>
      </c>
      <c r="D45" s="39" t="s">
        <v>55</v>
      </c>
      <c r="E45" s="42">
        <v>55.8</v>
      </c>
      <c r="F45" s="15"/>
      <c r="G45" s="15"/>
      <c r="H45" s="15">
        <f t="shared" si="7"/>
        <v>0</v>
      </c>
      <c r="I45" s="15"/>
      <c r="J45" s="15"/>
      <c r="K45" s="15">
        <f t="shared" si="8"/>
        <v>0</v>
      </c>
      <c r="L45" s="15">
        <f t="shared" si="9"/>
        <v>0</v>
      </c>
      <c r="M45" s="15">
        <f t="shared" si="10"/>
        <v>0</v>
      </c>
      <c r="N45" s="15">
        <f t="shared" si="11"/>
        <v>0</v>
      </c>
      <c r="O45" s="15">
        <f t="shared" si="12"/>
        <v>0</v>
      </c>
      <c r="P45" s="15">
        <f t="shared" si="13"/>
        <v>0</v>
      </c>
    </row>
    <row r="46" spans="1:16" ht="39" customHeight="1" x14ac:dyDescent="0.25">
      <c r="A46" s="12">
        <v>29</v>
      </c>
      <c r="B46" s="40"/>
      <c r="C46" s="41" t="s">
        <v>333</v>
      </c>
      <c r="D46" s="39" t="s">
        <v>57</v>
      </c>
      <c r="E46" s="42">
        <v>1</v>
      </c>
      <c r="F46" s="15"/>
      <c r="G46" s="15"/>
      <c r="H46" s="15">
        <f t="shared" si="7"/>
        <v>0</v>
      </c>
      <c r="I46" s="15"/>
      <c r="J46" s="15"/>
      <c r="K46" s="15">
        <f t="shared" si="8"/>
        <v>0</v>
      </c>
      <c r="L46" s="15">
        <f t="shared" si="9"/>
        <v>0</v>
      </c>
      <c r="M46" s="15">
        <f t="shared" si="10"/>
        <v>0</v>
      </c>
      <c r="N46" s="15">
        <f t="shared" si="11"/>
        <v>0</v>
      </c>
      <c r="O46" s="15">
        <f t="shared" si="12"/>
        <v>0</v>
      </c>
      <c r="P46" s="15">
        <f t="shared" si="13"/>
        <v>0</v>
      </c>
    </row>
    <row r="47" spans="1:16" ht="76.5" customHeight="1" x14ac:dyDescent="0.25">
      <c r="A47" s="12">
        <v>30</v>
      </c>
      <c r="B47" s="40"/>
      <c r="C47" s="41" t="s">
        <v>114</v>
      </c>
      <c r="D47" s="39" t="s">
        <v>57</v>
      </c>
      <c r="E47" s="42">
        <v>100</v>
      </c>
      <c r="F47" s="15"/>
      <c r="G47" s="15"/>
      <c r="H47" s="15">
        <f t="shared" si="7"/>
        <v>0</v>
      </c>
      <c r="I47" s="15"/>
      <c r="J47" s="15"/>
      <c r="K47" s="15">
        <f t="shared" si="8"/>
        <v>0</v>
      </c>
      <c r="L47" s="15">
        <f t="shared" si="9"/>
        <v>0</v>
      </c>
      <c r="M47" s="15">
        <f t="shared" si="10"/>
        <v>0</v>
      </c>
      <c r="N47" s="15">
        <f t="shared" si="11"/>
        <v>0</v>
      </c>
      <c r="O47" s="15">
        <f t="shared" si="12"/>
        <v>0</v>
      </c>
      <c r="P47" s="15">
        <f t="shared" si="13"/>
        <v>0</v>
      </c>
    </row>
    <row r="48" spans="1:16" ht="100.5" customHeight="1" x14ac:dyDescent="0.25">
      <c r="A48" s="12">
        <v>31</v>
      </c>
      <c r="B48" s="40"/>
      <c r="C48" s="41" t="s">
        <v>334</v>
      </c>
      <c r="D48" s="39" t="s">
        <v>57</v>
      </c>
      <c r="E48" s="42">
        <v>70</v>
      </c>
      <c r="F48" s="15"/>
      <c r="G48" s="15"/>
      <c r="H48" s="15">
        <f t="shared" si="7"/>
        <v>0</v>
      </c>
      <c r="I48" s="15"/>
      <c r="J48" s="15"/>
      <c r="K48" s="15">
        <f t="shared" si="8"/>
        <v>0</v>
      </c>
      <c r="L48" s="15">
        <f t="shared" si="9"/>
        <v>0</v>
      </c>
      <c r="M48" s="15">
        <f t="shared" si="10"/>
        <v>0</v>
      </c>
      <c r="N48" s="15">
        <f t="shared" si="11"/>
        <v>0</v>
      </c>
      <c r="O48" s="15">
        <f t="shared" si="12"/>
        <v>0</v>
      </c>
      <c r="P48" s="15">
        <f t="shared" si="13"/>
        <v>0</v>
      </c>
    </row>
    <row r="49" spans="1:16" ht="81" customHeight="1" x14ac:dyDescent="0.25">
      <c r="A49" s="12">
        <v>32</v>
      </c>
      <c r="B49" s="40"/>
      <c r="C49" s="41" t="s">
        <v>168</v>
      </c>
      <c r="D49" s="39" t="s">
        <v>56</v>
      </c>
      <c r="E49" s="42">
        <v>3</v>
      </c>
      <c r="F49" s="15"/>
      <c r="G49" s="15"/>
      <c r="H49" s="15">
        <f t="shared" si="7"/>
        <v>0</v>
      </c>
      <c r="I49" s="15"/>
      <c r="J49" s="15"/>
      <c r="K49" s="15">
        <f t="shared" si="8"/>
        <v>0</v>
      </c>
      <c r="L49" s="15">
        <f t="shared" si="9"/>
        <v>0</v>
      </c>
      <c r="M49" s="15">
        <f t="shared" si="10"/>
        <v>0</v>
      </c>
      <c r="N49" s="15">
        <f t="shared" si="11"/>
        <v>0</v>
      </c>
      <c r="O49" s="15">
        <f t="shared" si="12"/>
        <v>0</v>
      </c>
      <c r="P49" s="15">
        <f t="shared" si="13"/>
        <v>0</v>
      </c>
    </row>
    <row r="50" spans="1:16" ht="77.25" customHeight="1" x14ac:dyDescent="0.25">
      <c r="A50" s="12">
        <v>33</v>
      </c>
      <c r="B50" s="40"/>
      <c r="C50" s="41" t="s">
        <v>335</v>
      </c>
      <c r="D50" s="39" t="s">
        <v>56</v>
      </c>
      <c r="E50" s="42">
        <v>3</v>
      </c>
      <c r="F50" s="15"/>
      <c r="G50" s="15"/>
      <c r="H50" s="15">
        <f t="shared" si="7"/>
        <v>0</v>
      </c>
      <c r="I50" s="15"/>
      <c r="J50" s="15"/>
      <c r="K50" s="15">
        <f t="shared" si="8"/>
        <v>0</v>
      </c>
      <c r="L50" s="15">
        <f t="shared" si="9"/>
        <v>0</v>
      </c>
      <c r="M50" s="15">
        <f t="shared" si="10"/>
        <v>0</v>
      </c>
      <c r="N50" s="15">
        <f t="shared" si="11"/>
        <v>0</v>
      </c>
      <c r="O50" s="15">
        <f t="shared" si="12"/>
        <v>0</v>
      </c>
      <c r="P50" s="15">
        <f t="shared" si="13"/>
        <v>0</v>
      </c>
    </row>
    <row r="51" spans="1:16" ht="77.25" customHeight="1" x14ac:dyDescent="0.25">
      <c r="A51" s="12">
        <v>34</v>
      </c>
      <c r="B51" s="40"/>
      <c r="C51" s="41" t="s">
        <v>336</v>
      </c>
      <c r="D51" s="39" t="s">
        <v>56</v>
      </c>
      <c r="E51" s="42">
        <v>2</v>
      </c>
      <c r="F51" s="15"/>
      <c r="G51" s="15"/>
      <c r="H51" s="15">
        <f t="shared" si="7"/>
        <v>0</v>
      </c>
      <c r="I51" s="15"/>
      <c r="J51" s="15"/>
      <c r="K51" s="15">
        <f t="shared" si="8"/>
        <v>0</v>
      </c>
      <c r="L51" s="15">
        <f t="shared" si="9"/>
        <v>0</v>
      </c>
      <c r="M51" s="15">
        <f t="shared" si="10"/>
        <v>0</v>
      </c>
      <c r="N51" s="15">
        <f t="shared" si="11"/>
        <v>0</v>
      </c>
      <c r="O51" s="15">
        <f t="shared" si="12"/>
        <v>0</v>
      </c>
      <c r="P51" s="15">
        <f t="shared" si="13"/>
        <v>0</v>
      </c>
    </row>
    <row r="52" spans="1:16" ht="77.25" customHeight="1" x14ac:dyDescent="0.25">
      <c r="A52" s="12">
        <v>35</v>
      </c>
      <c r="B52" s="40"/>
      <c r="C52" s="41" t="s">
        <v>337</v>
      </c>
      <c r="D52" s="39" t="s">
        <v>56</v>
      </c>
      <c r="E52" s="42">
        <v>1</v>
      </c>
      <c r="F52" s="15"/>
      <c r="G52" s="15"/>
      <c r="H52" s="15">
        <f t="shared" si="7"/>
        <v>0</v>
      </c>
      <c r="I52" s="15"/>
      <c r="J52" s="15"/>
      <c r="K52" s="15">
        <f t="shared" si="8"/>
        <v>0</v>
      </c>
      <c r="L52" s="15">
        <f t="shared" si="9"/>
        <v>0</v>
      </c>
      <c r="M52" s="15">
        <f t="shared" si="10"/>
        <v>0</v>
      </c>
      <c r="N52" s="15">
        <f t="shared" si="11"/>
        <v>0</v>
      </c>
      <c r="O52" s="15">
        <f t="shared" si="12"/>
        <v>0</v>
      </c>
      <c r="P52" s="15">
        <f t="shared" si="13"/>
        <v>0</v>
      </c>
    </row>
    <row r="53" spans="1:16" ht="79.5" customHeight="1" x14ac:dyDescent="0.25">
      <c r="A53" s="12">
        <v>36</v>
      </c>
      <c r="B53" s="40"/>
      <c r="C53" s="41" t="s">
        <v>338</v>
      </c>
      <c r="D53" s="39" t="s">
        <v>56</v>
      </c>
      <c r="E53" s="42">
        <v>1</v>
      </c>
      <c r="F53" s="15"/>
      <c r="G53" s="15"/>
      <c r="H53" s="15">
        <f t="shared" si="7"/>
        <v>0</v>
      </c>
      <c r="I53" s="15"/>
      <c r="J53" s="15"/>
      <c r="K53" s="15">
        <f t="shared" si="8"/>
        <v>0</v>
      </c>
      <c r="L53" s="15">
        <f t="shared" si="9"/>
        <v>0</v>
      </c>
      <c r="M53" s="15">
        <f t="shared" si="10"/>
        <v>0</v>
      </c>
      <c r="N53" s="15">
        <f t="shared" si="11"/>
        <v>0</v>
      </c>
      <c r="O53" s="15">
        <f t="shared" si="12"/>
        <v>0</v>
      </c>
      <c r="P53" s="15">
        <f t="shared" si="13"/>
        <v>0</v>
      </c>
    </row>
    <row r="54" spans="1:16" ht="75" customHeight="1" x14ac:dyDescent="0.25">
      <c r="A54" s="12">
        <v>37</v>
      </c>
      <c r="B54" s="40"/>
      <c r="C54" s="41" t="s">
        <v>339</v>
      </c>
      <c r="D54" s="39" t="s">
        <v>56</v>
      </c>
      <c r="E54" s="42">
        <v>1</v>
      </c>
      <c r="F54" s="15"/>
      <c r="G54" s="15"/>
      <c r="H54" s="15">
        <f t="shared" si="7"/>
        <v>0</v>
      </c>
      <c r="I54" s="15"/>
      <c r="J54" s="15"/>
      <c r="K54" s="15">
        <f t="shared" si="8"/>
        <v>0</v>
      </c>
      <c r="L54" s="15">
        <f t="shared" si="9"/>
        <v>0</v>
      </c>
      <c r="M54" s="15">
        <f t="shared" si="10"/>
        <v>0</v>
      </c>
      <c r="N54" s="15">
        <f t="shared" si="11"/>
        <v>0</v>
      </c>
      <c r="O54" s="15">
        <f t="shared" si="12"/>
        <v>0</v>
      </c>
      <c r="P54" s="15">
        <f t="shared" si="13"/>
        <v>0</v>
      </c>
    </row>
    <row r="55" spans="1:16" ht="79.5" customHeight="1" x14ac:dyDescent="0.25">
      <c r="A55" s="12">
        <v>38</v>
      </c>
      <c r="B55" s="40"/>
      <c r="C55" s="41" t="s">
        <v>172</v>
      </c>
      <c r="D55" s="39" t="s">
        <v>56</v>
      </c>
      <c r="E55" s="42">
        <v>1</v>
      </c>
      <c r="F55" s="15"/>
      <c r="G55" s="15"/>
      <c r="H55" s="15">
        <f t="shared" si="7"/>
        <v>0</v>
      </c>
      <c r="I55" s="15"/>
      <c r="J55" s="15"/>
      <c r="K55" s="15">
        <f t="shared" si="8"/>
        <v>0</v>
      </c>
      <c r="L55" s="15">
        <f t="shared" si="9"/>
        <v>0</v>
      </c>
      <c r="M55" s="15">
        <f t="shared" si="10"/>
        <v>0</v>
      </c>
      <c r="N55" s="15">
        <f t="shared" si="11"/>
        <v>0</v>
      </c>
      <c r="O55" s="15">
        <f t="shared" si="12"/>
        <v>0</v>
      </c>
      <c r="P55" s="15">
        <f t="shared" si="13"/>
        <v>0</v>
      </c>
    </row>
    <row r="56" spans="1:16" ht="81" customHeight="1" x14ac:dyDescent="0.25">
      <c r="A56" s="12">
        <v>39</v>
      </c>
      <c r="B56" s="40"/>
      <c r="C56" s="41" t="s">
        <v>340</v>
      </c>
      <c r="D56" s="39" t="s">
        <v>56</v>
      </c>
      <c r="E56" s="42">
        <v>17</v>
      </c>
      <c r="F56" s="15"/>
      <c r="G56" s="15"/>
      <c r="H56" s="15">
        <f t="shared" si="7"/>
        <v>0</v>
      </c>
      <c r="I56" s="15"/>
      <c r="J56" s="15"/>
      <c r="K56" s="15">
        <f t="shared" si="8"/>
        <v>0</v>
      </c>
      <c r="L56" s="15">
        <f t="shared" si="9"/>
        <v>0</v>
      </c>
      <c r="M56" s="15">
        <f t="shared" si="10"/>
        <v>0</v>
      </c>
      <c r="N56" s="15">
        <f t="shared" si="11"/>
        <v>0</v>
      </c>
      <c r="O56" s="15">
        <f t="shared" si="12"/>
        <v>0</v>
      </c>
      <c r="P56" s="15">
        <f t="shared" si="13"/>
        <v>0</v>
      </c>
    </row>
    <row r="57" spans="1:16" ht="66.75" customHeight="1" x14ac:dyDescent="0.25">
      <c r="A57" s="12">
        <v>40</v>
      </c>
      <c r="B57" s="40"/>
      <c r="C57" s="41" t="s">
        <v>118</v>
      </c>
      <c r="D57" s="39" t="s">
        <v>55</v>
      </c>
      <c r="E57" s="42">
        <v>827.9</v>
      </c>
      <c r="F57" s="15"/>
      <c r="G57" s="15"/>
      <c r="H57" s="15">
        <f t="shared" si="7"/>
        <v>0</v>
      </c>
      <c r="I57" s="15"/>
      <c r="J57" s="15"/>
      <c r="K57" s="15">
        <f t="shared" si="8"/>
        <v>0</v>
      </c>
      <c r="L57" s="15">
        <f t="shared" si="9"/>
        <v>0</v>
      </c>
      <c r="M57" s="15">
        <f t="shared" si="10"/>
        <v>0</v>
      </c>
      <c r="N57" s="15">
        <f t="shared" si="11"/>
        <v>0</v>
      </c>
      <c r="O57" s="15">
        <f t="shared" si="12"/>
        <v>0</v>
      </c>
      <c r="P57" s="15">
        <f t="shared" si="13"/>
        <v>0</v>
      </c>
    </row>
    <row r="58" spans="1:16" ht="54.75" customHeight="1" x14ac:dyDescent="0.25">
      <c r="A58" s="12">
        <v>41</v>
      </c>
      <c r="B58" s="40"/>
      <c r="C58" s="41" t="s">
        <v>341</v>
      </c>
      <c r="D58" s="39" t="s">
        <v>56</v>
      </c>
      <c r="E58" s="42">
        <v>1</v>
      </c>
      <c r="F58" s="15"/>
      <c r="G58" s="15"/>
      <c r="H58" s="15">
        <f t="shared" si="7"/>
        <v>0</v>
      </c>
      <c r="I58" s="15"/>
      <c r="J58" s="15"/>
      <c r="K58" s="15">
        <f t="shared" si="8"/>
        <v>0</v>
      </c>
      <c r="L58" s="15">
        <f t="shared" si="9"/>
        <v>0</v>
      </c>
      <c r="M58" s="15">
        <f t="shared" si="10"/>
        <v>0</v>
      </c>
      <c r="N58" s="15">
        <f t="shared" si="11"/>
        <v>0</v>
      </c>
      <c r="O58" s="15">
        <f t="shared" si="12"/>
        <v>0</v>
      </c>
      <c r="P58" s="15">
        <f t="shared" si="13"/>
        <v>0</v>
      </c>
    </row>
    <row r="59" spans="1:16" ht="66.75" customHeight="1" x14ac:dyDescent="0.25">
      <c r="A59" s="12">
        <v>42</v>
      </c>
      <c r="B59" s="40"/>
      <c r="C59" s="41" t="s">
        <v>342</v>
      </c>
      <c r="D59" s="39" t="s">
        <v>56</v>
      </c>
      <c r="E59" s="42">
        <v>1</v>
      </c>
      <c r="F59" s="15"/>
      <c r="G59" s="15"/>
      <c r="H59" s="15">
        <f t="shared" si="7"/>
        <v>0</v>
      </c>
      <c r="I59" s="15"/>
      <c r="J59" s="15"/>
      <c r="K59" s="15">
        <f t="shared" si="8"/>
        <v>0</v>
      </c>
      <c r="L59" s="15">
        <f t="shared" si="9"/>
        <v>0</v>
      </c>
      <c r="M59" s="15">
        <f t="shared" si="10"/>
        <v>0</v>
      </c>
      <c r="N59" s="15">
        <f t="shared" si="11"/>
        <v>0</v>
      </c>
      <c r="O59" s="15">
        <f t="shared" si="12"/>
        <v>0</v>
      </c>
      <c r="P59" s="15">
        <f t="shared" si="13"/>
        <v>0</v>
      </c>
    </row>
    <row r="60" spans="1:16" ht="27" customHeight="1" x14ac:dyDescent="0.25">
      <c r="A60" s="12">
        <v>43</v>
      </c>
      <c r="B60" s="40"/>
      <c r="C60" s="41" t="s">
        <v>175</v>
      </c>
      <c r="D60" s="39" t="s">
        <v>56</v>
      </c>
      <c r="E60" s="42">
        <v>47</v>
      </c>
      <c r="F60" s="15"/>
      <c r="G60" s="15"/>
      <c r="H60" s="15">
        <f t="shared" si="7"/>
        <v>0</v>
      </c>
      <c r="I60" s="15"/>
      <c r="J60" s="15"/>
      <c r="K60" s="15">
        <f t="shared" si="8"/>
        <v>0</v>
      </c>
      <c r="L60" s="15">
        <f t="shared" si="9"/>
        <v>0</v>
      </c>
      <c r="M60" s="15">
        <f t="shared" si="10"/>
        <v>0</v>
      </c>
      <c r="N60" s="15">
        <f t="shared" si="11"/>
        <v>0</v>
      </c>
      <c r="O60" s="15">
        <f t="shared" si="12"/>
        <v>0</v>
      </c>
      <c r="P60" s="15">
        <f t="shared" si="13"/>
        <v>0</v>
      </c>
    </row>
    <row r="61" spans="1:16" ht="27.75" customHeight="1" x14ac:dyDescent="0.25">
      <c r="A61" s="12">
        <v>44</v>
      </c>
      <c r="B61" s="40"/>
      <c r="C61" s="41" t="s">
        <v>343</v>
      </c>
      <c r="D61" s="39" t="s">
        <v>59</v>
      </c>
      <c r="E61" s="42">
        <v>1421.31</v>
      </c>
      <c r="F61" s="15"/>
      <c r="G61" s="15"/>
      <c r="H61" s="15">
        <f t="shared" si="7"/>
        <v>0</v>
      </c>
      <c r="I61" s="15"/>
      <c r="J61" s="15"/>
      <c r="K61" s="15">
        <f t="shared" si="8"/>
        <v>0</v>
      </c>
      <c r="L61" s="15">
        <f t="shared" si="9"/>
        <v>0</v>
      </c>
      <c r="M61" s="15">
        <f t="shared" si="10"/>
        <v>0</v>
      </c>
      <c r="N61" s="15">
        <f t="shared" si="11"/>
        <v>0</v>
      </c>
      <c r="O61" s="15">
        <f t="shared" si="12"/>
        <v>0</v>
      </c>
      <c r="P61" s="15">
        <f t="shared" si="13"/>
        <v>0</v>
      </c>
    </row>
    <row r="62" spans="1:16" ht="32.25" customHeight="1" x14ac:dyDescent="0.25">
      <c r="A62" s="12">
        <v>45</v>
      </c>
      <c r="B62" s="40"/>
      <c r="C62" s="41" t="s">
        <v>344</v>
      </c>
      <c r="D62" s="39" t="s">
        <v>59</v>
      </c>
      <c r="E62" s="42">
        <v>7.72</v>
      </c>
      <c r="F62" s="15"/>
      <c r="G62" s="15"/>
      <c r="H62" s="15">
        <f t="shared" si="7"/>
        <v>0</v>
      </c>
      <c r="I62" s="15"/>
      <c r="J62" s="15"/>
      <c r="K62" s="15">
        <f t="shared" si="8"/>
        <v>0</v>
      </c>
      <c r="L62" s="15">
        <f t="shared" si="9"/>
        <v>0</v>
      </c>
      <c r="M62" s="15">
        <f t="shared" si="10"/>
        <v>0</v>
      </c>
      <c r="N62" s="15">
        <f t="shared" si="11"/>
        <v>0</v>
      </c>
      <c r="O62" s="15">
        <f t="shared" si="12"/>
        <v>0</v>
      </c>
      <c r="P62" s="15">
        <f t="shared" si="13"/>
        <v>0</v>
      </c>
    </row>
    <row r="63" spans="1:16" ht="30" customHeight="1" x14ac:dyDescent="0.25">
      <c r="A63" s="12">
        <v>46</v>
      </c>
      <c r="B63" s="40"/>
      <c r="C63" s="41" t="s">
        <v>345</v>
      </c>
      <c r="D63" s="39" t="s">
        <v>59</v>
      </c>
      <c r="E63" s="42">
        <v>26.82</v>
      </c>
      <c r="F63" s="15"/>
      <c r="G63" s="15"/>
      <c r="H63" s="15">
        <f t="shared" si="7"/>
        <v>0</v>
      </c>
      <c r="I63" s="15"/>
      <c r="J63" s="15"/>
      <c r="K63" s="15">
        <f t="shared" si="8"/>
        <v>0</v>
      </c>
      <c r="L63" s="15">
        <f t="shared" si="9"/>
        <v>0</v>
      </c>
      <c r="M63" s="15">
        <f t="shared" si="10"/>
        <v>0</v>
      </c>
      <c r="N63" s="15">
        <f t="shared" si="11"/>
        <v>0</v>
      </c>
      <c r="O63" s="15">
        <f t="shared" si="12"/>
        <v>0</v>
      </c>
      <c r="P63" s="15">
        <f t="shared" si="13"/>
        <v>0</v>
      </c>
    </row>
    <row r="64" spans="1:16" ht="30" customHeight="1" x14ac:dyDescent="0.25">
      <c r="A64" s="12">
        <v>47</v>
      </c>
      <c r="B64" s="40"/>
      <c r="C64" s="41" t="s">
        <v>181</v>
      </c>
      <c r="D64" s="39" t="s">
        <v>59</v>
      </c>
      <c r="E64" s="42">
        <v>250.77</v>
      </c>
      <c r="F64" s="15"/>
      <c r="G64" s="15"/>
      <c r="H64" s="15">
        <f t="shared" si="7"/>
        <v>0</v>
      </c>
      <c r="I64" s="15"/>
      <c r="J64" s="15"/>
      <c r="K64" s="15">
        <f t="shared" si="8"/>
        <v>0</v>
      </c>
      <c r="L64" s="15">
        <f t="shared" si="9"/>
        <v>0</v>
      </c>
      <c r="M64" s="15">
        <f t="shared" si="10"/>
        <v>0</v>
      </c>
      <c r="N64" s="15">
        <f t="shared" si="11"/>
        <v>0</v>
      </c>
      <c r="O64" s="15">
        <f t="shared" si="12"/>
        <v>0</v>
      </c>
      <c r="P64" s="15">
        <f t="shared" si="13"/>
        <v>0</v>
      </c>
    </row>
    <row r="65" spans="1:16" ht="29.25" customHeight="1" x14ac:dyDescent="0.25">
      <c r="A65" s="12">
        <v>48</v>
      </c>
      <c r="B65" s="40"/>
      <c r="C65" s="41" t="s">
        <v>346</v>
      </c>
      <c r="D65" s="39" t="s">
        <v>59</v>
      </c>
      <c r="E65" s="42">
        <v>240.15</v>
      </c>
      <c r="F65" s="15"/>
      <c r="G65" s="15"/>
      <c r="H65" s="15">
        <f t="shared" si="7"/>
        <v>0</v>
      </c>
      <c r="I65" s="15"/>
      <c r="J65" s="15"/>
      <c r="K65" s="15">
        <f t="shared" si="8"/>
        <v>0</v>
      </c>
      <c r="L65" s="15">
        <f t="shared" si="9"/>
        <v>0</v>
      </c>
      <c r="M65" s="15">
        <f t="shared" si="10"/>
        <v>0</v>
      </c>
      <c r="N65" s="15">
        <f t="shared" si="11"/>
        <v>0</v>
      </c>
      <c r="O65" s="15">
        <f t="shared" si="12"/>
        <v>0</v>
      </c>
      <c r="P65" s="15">
        <f t="shared" si="13"/>
        <v>0</v>
      </c>
    </row>
    <row r="66" spans="1:16" ht="50.25" customHeight="1" x14ac:dyDescent="0.25">
      <c r="A66" s="12">
        <v>49</v>
      </c>
      <c r="B66" s="40"/>
      <c r="C66" s="41" t="s">
        <v>347</v>
      </c>
      <c r="D66" s="39" t="s">
        <v>59</v>
      </c>
      <c r="E66" s="42">
        <v>1421.31</v>
      </c>
      <c r="F66" s="15"/>
      <c r="G66" s="15"/>
      <c r="H66" s="15">
        <f t="shared" si="7"/>
        <v>0</v>
      </c>
      <c r="I66" s="15"/>
      <c r="J66" s="15"/>
      <c r="K66" s="15">
        <f t="shared" si="8"/>
        <v>0</v>
      </c>
      <c r="L66" s="15">
        <f t="shared" si="9"/>
        <v>0</v>
      </c>
      <c r="M66" s="15">
        <f t="shared" si="10"/>
        <v>0</v>
      </c>
      <c r="N66" s="15">
        <f t="shared" si="11"/>
        <v>0</v>
      </c>
      <c r="O66" s="15">
        <f t="shared" si="12"/>
        <v>0</v>
      </c>
      <c r="P66" s="15">
        <f t="shared" si="13"/>
        <v>0</v>
      </c>
    </row>
    <row r="67" spans="1:16" ht="54.75" customHeight="1" x14ac:dyDescent="0.25">
      <c r="A67" s="12">
        <v>50</v>
      </c>
      <c r="B67" s="40"/>
      <c r="C67" s="41" t="s">
        <v>348</v>
      </c>
      <c r="D67" s="39" t="s">
        <v>59</v>
      </c>
      <c r="E67" s="42">
        <v>15.75</v>
      </c>
      <c r="F67" s="15"/>
      <c r="G67" s="15"/>
      <c r="H67" s="15">
        <f t="shared" si="7"/>
        <v>0</v>
      </c>
      <c r="I67" s="15"/>
      <c r="J67" s="15"/>
      <c r="K67" s="15">
        <f t="shared" si="8"/>
        <v>0</v>
      </c>
      <c r="L67" s="15">
        <f t="shared" si="9"/>
        <v>0</v>
      </c>
      <c r="M67" s="15">
        <f t="shared" si="10"/>
        <v>0</v>
      </c>
      <c r="N67" s="15">
        <f t="shared" si="11"/>
        <v>0</v>
      </c>
      <c r="O67" s="15">
        <f t="shared" si="12"/>
        <v>0</v>
      </c>
      <c r="P67" s="15">
        <f t="shared" si="13"/>
        <v>0</v>
      </c>
    </row>
    <row r="68" spans="1:16" ht="36.75" customHeight="1" x14ac:dyDescent="0.25">
      <c r="A68" s="12">
        <v>51</v>
      </c>
      <c r="B68" s="40"/>
      <c r="C68" s="41" t="s">
        <v>349</v>
      </c>
      <c r="D68" s="39" t="s">
        <v>59</v>
      </c>
      <c r="E68" s="42">
        <v>11.07</v>
      </c>
      <c r="F68" s="15"/>
      <c r="G68" s="15"/>
      <c r="H68" s="15">
        <f t="shared" si="7"/>
        <v>0</v>
      </c>
      <c r="I68" s="15"/>
      <c r="J68" s="15"/>
      <c r="K68" s="15">
        <f t="shared" si="8"/>
        <v>0</v>
      </c>
      <c r="L68" s="15">
        <f t="shared" si="9"/>
        <v>0</v>
      </c>
      <c r="M68" s="15">
        <f t="shared" si="10"/>
        <v>0</v>
      </c>
      <c r="N68" s="15">
        <f t="shared" si="11"/>
        <v>0</v>
      </c>
      <c r="O68" s="15">
        <f t="shared" si="12"/>
        <v>0</v>
      </c>
      <c r="P68" s="15">
        <f t="shared" si="13"/>
        <v>0</v>
      </c>
    </row>
    <row r="69" spans="1:16" ht="39.75" customHeight="1" x14ac:dyDescent="0.25">
      <c r="A69" s="12">
        <v>52</v>
      </c>
      <c r="B69" s="40"/>
      <c r="C69" s="41" t="s">
        <v>350</v>
      </c>
      <c r="D69" s="39" t="s">
        <v>59</v>
      </c>
      <c r="E69" s="42">
        <v>240.15</v>
      </c>
      <c r="F69" s="15"/>
      <c r="G69" s="15"/>
      <c r="H69" s="15">
        <f t="shared" si="7"/>
        <v>0</v>
      </c>
      <c r="I69" s="15"/>
      <c r="J69" s="15"/>
      <c r="K69" s="15">
        <f t="shared" si="8"/>
        <v>0</v>
      </c>
      <c r="L69" s="15">
        <f t="shared" si="9"/>
        <v>0</v>
      </c>
      <c r="M69" s="15">
        <f t="shared" si="10"/>
        <v>0</v>
      </c>
      <c r="N69" s="15">
        <f t="shared" si="11"/>
        <v>0</v>
      </c>
      <c r="O69" s="15">
        <f t="shared" si="12"/>
        <v>0</v>
      </c>
      <c r="P69" s="15">
        <f t="shared" si="13"/>
        <v>0</v>
      </c>
    </row>
    <row r="70" spans="1:16" ht="53.25" customHeight="1" x14ac:dyDescent="0.25">
      <c r="A70" s="12">
        <v>53</v>
      </c>
      <c r="B70" s="40"/>
      <c r="C70" s="41" t="s">
        <v>351</v>
      </c>
      <c r="D70" s="39" t="s">
        <v>59</v>
      </c>
      <c r="E70" s="42">
        <v>250.77</v>
      </c>
      <c r="F70" s="15"/>
      <c r="G70" s="15"/>
      <c r="H70" s="15">
        <f t="shared" si="7"/>
        <v>0</v>
      </c>
      <c r="I70" s="15"/>
      <c r="J70" s="15"/>
      <c r="K70" s="15">
        <f t="shared" si="8"/>
        <v>0</v>
      </c>
      <c r="L70" s="15">
        <f t="shared" si="9"/>
        <v>0</v>
      </c>
      <c r="M70" s="15">
        <f t="shared" si="10"/>
        <v>0</v>
      </c>
      <c r="N70" s="15">
        <f t="shared" si="11"/>
        <v>0</v>
      </c>
      <c r="O70" s="15">
        <f t="shared" si="12"/>
        <v>0</v>
      </c>
      <c r="P70" s="15">
        <f t="shared" si="13"/>
        <v>0</v>
      </c>
    </row>
    <row r="71" spans="1:16" ht="42.75" customHeight="1" x14ac:dyDescent="0.25">
      <c r="A71" s="12">
        <v>54</v>
      </c>
      <c r="B71" s="40"/>
      <c r="C71" s="41" t="s">
        <v>186</v>
      </c>
      <c r="D71" s="39" t="s">
        <v>60</v>
      </c>
      <c r="E71" s="42">
        <v>406.3</v>
      </c>
      <c r="F71" s="15"/>
      <c r="G71" s="15"/>
      <c r="H71" s="15">
        <f t="shared" si="7"/>
        <v>0</v>
      </c>
      <c r="I71" s="15"/>
      <c r="J71" s="15"/>
      <c r="K71" s="15">
        <f t="shared" si="8"/>
        <v>0</v>
      </c>
      <c r="L71" s="15">
        <f t="shared" si="9"/>
        <v>0</v>
      </c>
      <c r="M71" s="15">
        <f t="shared" si="10"/>
        <v>0</v>
      </c>
      <c r="N71" s="15">
        <f t="shared" si="11"/>
        <v>0</v>
      </c>
      <c r="O71" s="15">
        <f t="shared" si="12"/>
        <v>0</v>
      </c>
      <c r="P71" s="15">
        <f t="shared" si="13"/>
        <v>0</v>
      </c>
    </row>
    <row r="72" spans="1:16" ht="39" customHeight="1" x14ac:dyDescent="0.25">
      <c r="A72" s="12">
        <v>55</v>
      </c>
      <c r="B72" s="40"/>
      <c r="C72" s="41" t="s">
        <v>187</v>
      </c>
      <c r="D72" s="39" t="s">
        <v>60</v>
      </c>
      <c r="E72" s="42">
        <v>264.2</v>
      </c>
      <c r="F72" s="15"/>
      <c r="G72" s="15"/>
      <c r="H72" s="15">
        <f t="shared" si="7"/>
        <v>0</v>
      </c>
      <c r="I72" s="15"/>
      <c r="J72" s="15"/>
      <c r="K72" s="15">
        <f t="shared" si="8"/>
        <v>0</v>
      </c>
      <c r="L72" s="15">
        <f t="shared" si="9"/>
        <v>0</v>
      </c>
      <c r="M72" s="15">
        <f t="shared" si="10"/>
        <v>0</v>
      </c>
      <c r="N72" s="15">
        <f t="shared" si="11"/>
        <v>0</v>
      </c>
      <c r="O72" s="15">
        <f t="shared" si="12"/>
        <v>0</v>
      </c>
      <c r="P72" s="15">
        <f t="shared" si="13"/>
        <v>0</v>
      </c>
    </row>
    <row r="73" spans="1:16" ht="42.75" customHeight="1" x14ac:dyDescent="0.25">
      <c r="A73" s="12">
        <v>56</v>
      </c>
      <c r="B73" s="40"/>
      <c r="C73" s="41" t="s">
        <v>188</v>
      </c>
      <c r="D73" s="39" t="s">
        <v>60</v>
      </c>
      <c r="E73" s="42">
        <v>226.4</v>
      </c>
      <c r="F73" s="15"/>
      <c r="G73" s="15"/>
      <c r="H73" s="15">
        <f t="shared" si="7"/>
        <v>0</v>
      </c>
      <c r="I73" s="15"/>
      <c r="J73" s="15"/>
      <c r="K73" s="15">
        <f t="shared" si="8"/>
        <v>0</v>
      </c>
      <c r="L73" s="15">
        <f t="shared" si="9"/>
        <v>0</v>
      </c>
      <c r="M73" s="15">
        <f t="shared" si="10"/>
        <v>0</v>
      </c>
      <c r="N73" s="15">
        <f t="shared" si="11"/>
        <v>0</v>
      </c>
      <c r="O73" s="15">
        <f t="shared" si="12"/>
        <v>0</v>
      </c>
      <c r="P73" s="15">
        <f t="shared" si="13"/>
        <v>0</v>
      </c>
    </row>
    <row r="74" spans="1:16" ht="42" customHeight="1" x14ac:dyDescent="0.25">
      <c r="A74" s="12">
        <v>57</v>
      </c>
      <c r="B74" s="40"/>
      <c r="C74" s="41" t="s">
        <v>189</v>
      </c>
      <c r="D74" s="39" t="s">
        <v>60</v>
      </c>
      <c r="E74" s="42">
        <v>735.88</v>
      </c>
      <c r="F74" s="15"/>
      <c r="G74" s="15"/>
      <c r="H74" s="15">
        <f t="shared" si="7"/>
        <v>0</v>
      </c>
      <c r="I74" s="15"/>
      <c r="J74" s="15"/>
      <c r="K74" s="15">
        <f t="shared" si="8"/>
        <v>0</v>
      </c>
      <c r="L74" s="15">
        <f t="shared" si="9"/>
        <v>0</v>
      </c>
      <c r="M74" s="15">
        <f t="shared" si="10"/>
        <v>0</v>
      </c>
      <c r="N74" s="15">
        <f t="shared" si="11"/>
        <v>0</v>
      </c>
      <c r="O74" s="15">
        <f t="shared" si="12"/>
        <v>0</v>
      </c>
      <c r="P74" s="15">
        <f t="shared" si="13"/>
        <v>0</v>
      </c>
    </row>
    <row r="75" spans="1:16" ht="41.25" customHeight="1" x14ac:dyDescent="0.25">
      <c r="A75" s="12">
        <v>58</v>
      </c>
      <c r="B75" s="40"/>
      <c r="C75" s="41" t="s">
        <v>190</v>
      </c>
      <c r="D75" s="39" t="s">
        <v>60</v>
      </c>
      <c r="E75" s="42">
        <v>960.96</v>
      </c>
      <c r="F75" s="15"/>
      <c r="G75" s="15"/>
      <c r="H75" s="15">
        <f t="shared" si="7"/>
        <v>0</v>
      </c>
      <c r="I75" s="15"/>
      <c r="J75" s="15"/>
      <c r="K75" s="15">
        <f t="shared" si="8"/>
        <v>0</v>
      </c>
      <c r="L75" s="15">
        <f t="shared" si="9"/>
        <v>0</v>
      </c>
      <c r="M75" s="15">
        <f t="shared" si="10"/>
        <v>0</v>
      </c>
      <c r="N75" s="15">
        <f t="shared" si="11"/>
        <v>0</v>
      </c>
      <c r="O75" s="15">
        <f t="shared" si="12"/>
        <v>0</v>
      </c>
      <c r="P75" s="15">
        <f t="shared" si="13"/>
        <v>0</v>
      </c>
    </row>
    <row r="76" spans="1:16" ht="42" customHeight="1" x14ac:dyDescent="0.25">
      <c r="A76" s="12">
        <v>59</v>
      </c>
      <c r="B76" s="40"/>
      <c r="C76" s="41" t="s">
        <v>360</v>
      </c>
      <c r="D76" s="39" t="s">
        <v>60</v>
      </c>
      <c r="E76" s="42">
        <v>266.95999999999998</v>
      </c>
      <c r="F76" s="15"/>
      <c r="G76" s="15"/>
      <c r="H76" s="15">
        <f t="shared" si="7"/>
        <v>0</v>
      </c>
      <c r="I76" s="15"/>
      <c r="J76" s="15"/>
      <c r="K76" s="15">
        <f t="shared" si="8"/>
        <v>0</v>
      </c>
      <c r="L76" s="15">
        <f t="shared" si="9"/>
        <v>0</v>
      </c>
      <c r="M76" s="15">
        <f t="shared" si="10"/>
        <v>0</v>
      </c>
      <c r="N76" s="15">
        <f t="shared" si="11"/>
        <v>0</v>
      </c>
      <c r="O76" s="15">
        <f t="shared" si="12"/>
        <v>0</v>
      </c>
      <c r="P76" s="15">
        <f t="shared" si="13"/>
        <v>0</v>
      </c>
    </row>
    <row r="77" spans="1:16" ht="56.25" customHeight="1" x14ac:dyDescent="0.25">
      <c r="A77" s="12">
        <v>60</v>
      </c>
      <c r="B77" s="40"/>
      <c r="C77" s="41" t="s">
        <v>352</v>
      </c>
      <c r="D77" s="39" t="s">
        <v>60</v>
      </c>
      <c r="E77" s="42">
        <v>870.2</v>
      </c>
      <c r="F77" s="15"/>
      <c r="G77" s="15"/>
      <c r="H77" s="15">
        <f t="shared" si="7"/>
        <v>0</v>
      </c>
      <c r="I77" s="15"/>
      <c r="J77" s="15"/>
      <c r="K77" s="15">
        <f t="shared" si="8"/>
        <v>0</v>
      </c>
      <c r="L77" s="15">
        <f t="shared" si="9"/>
        <v>0</v>
      </c>
      <c r="M77" s="15">
        <f t="shared" si="10"/>
        <v>0</v>
      </c>
      <c r="N77" s="15">
        <f t="shared" si="11"/>
        <v>0</v>
      </c>
      <c r="O77" s="15">
        <f t="shared" si="12"/>
        <v>0</v>
      </c>
      <c r="P77" s="15">
        <f t="shared" si="13"/>
        <v>0</v>
      </c>
    </row>
    <row r="78" spans="1:16" ht="87.75" customHeight="1" x14ac:dyDescent="0.25">
      <c r="A78" s="12">
        <v>61</v>
      </c>
      <c r="B78" s="40"/>
      <c r="C78" s="41" t="s">
        <v>353</v>
      </c>
      <c r="D78" s="39" t="s">
        <v>60</v>
      </c>
      <c r="E78" s="42">
        <v>164.18</v>
      </c>
      <c r="F78" s="15"/>
      <c r="G78" s="15"/>
      <c r="H78" s="15">
        <f t="shared" si="7"/>
        <v>0</v>
      </c>
      <c r="I78" s="15"/>
      <c r="J78" s="15"/>
      <c r="K78" s="15">
        <f t="shared" si="8"/>
        <v>0</v>
      </c>
      <c r="L78" s="15">
        <f t="shared" si="9"/>
        <v>0</v>
      </c>
      <c r="M78" s="15">
        <f t="shared" si="10"/>
        <v>0</v>
      </c>
      <c r="N78" s="15">
        <f t="shared" si="11"/>
        <v>0</v>
      </c>
      <c r="O78" s="15">
        <f t="shared" si="12"/>
        <v>0</v>
      </c>
      <c r="P78" s="15">
        <f t="shared" si="13"/>
        <v>0</v>
      </c>
    </row>
    <row r="79" spans="1:16" ht="92.25" customHeight="1" x14ac:dyDescent="0.25">
      <c r="A79" s="12">
        <v>62</v>
      </c>
      <c r="B79" s="40"/>
      <c r="C79" s="41" t="s">
        <v>354</v>
      </c>
      <c r="D79" s="39" t="s">
        <v>60</v>
      </c>
      <c r="E79" s="42">
        <v>163.16999999999999</v>
      </c>
      <c r="F79" s="15"/>
      <c r="G79" s="15"/>
      <c r="H79" s="15">
        <f t="shared" si="7"/>
        <v>0</v>
      </c>
      <c r="I79" s="15"/>
      <c r="J79" s="15"/>
      <c r="K79" s="15">
        <f t="shared" si="8"/>
        <v>0</v>
      </c>
      <c r="L79" s="15">
        <f t="shared" si="9"/>
        <v>0</v>
      </c>
      <c r="M79" s="15">
        <f t="shared" si="10"/>
        <v>0</v>
      </c>
      <c r="N79" s="15">
        <f t="shared" si="11"/>
        <v>0</v>
      </c>
      <c r="O79" s="15">
        <f t="shared" si="12"/>
        <v>0</v>
      </c>
      <c r="P79" s="15">
        <f t="shared" si="13"/>
        <v>0</v>
      </c>
    </row>
    <row r="80" spans="1:16" ht="91.5" customHeight="1" x14ac:dyDescent="0.25">
      <c r="A80" s="12">
        <v>63</v>
      </c>
      <c r="B80" s="40"/>
      <c r="C80" s="41" t="s">
        <v>355</v>
      </c>
      <c r="D80" s="39" t="s">
        <v>60</v>
      </c>
      <c r="E80" s="42">
        <v>159.5</v>
      </c>
      <c r="F80" s="15"/>
      <c r="G80" s="15"/>
      <c r="H80" s="15">
        <f t="shared" si="7"/>
        <v>0</v>
      </c>
      <c r="I80" s="15"/>
      <c r="J80" s="15"/>
      <c r="K80" s="15">
        <f t="shared" si="8"/>
        <v>0</v>
      </c>
      <c r="L80" s="15">
        <f t="shared" si="9"/>
        <v>0</v>
      </c>
      <c r="M80" s="15">
        <f t="shared" si="10"/>
        <v>0</v>
      </c>
      <c r="N80" s="15">
        <f t="shared" si="11"/>
        <v>0</v>
      </c>
      <c r="O80" s="15">
        <f t="shared" si="12"/>
        <v>0</v>
      </c>
      <c r="P80" s="15">
        <f t="shared" si="13"/>
        <v>0</v>
      </c>
    </row>
    <row r="81" spans="1:16" ht="91.5" customHeight="1" x14ac:dyDescent="0.25">
      <c r="A81" s="12">
        <v>64</v>
      </c>
      <c r="B81" s="40"/>
      <c r="C81" s="41" t="s">
        <v>356</v>
      </c>
      <c r="D81" s="39" t="s">
        <v>60</v>
      </c>
      <c r="E81" s="42">
        <v>558.73</v>
      </c>
      <c r="F81" s="15"/>
      <c r="G81" s="15"/>
      <c r="H81" s="15">
        <f t="shared" si="7"/>
        <v>0</v>
      </c>
      <c r="I81" s="15"/>
      <c r="J81" s="15"/>
      <c r="K81" s="15">
        <f t="shared" si="8"/>
        <v>0</v>
      </c>
      <c r="L81" s="15">
        <f t="shared" si="9"/>
        <v>0</v>
      </c>
      <c r="M81" s="15">
        <f t="shared" si="10"/>
        <v>0</v>
      </c>
      <c r="N81" s="15">
        <f t="shared" si="11"/>
        <v>0</v>
      </c>
      <c r="O81" s="15">
        <f t="shared" si="12"/>
        <v>0</v>
      </c>
      <c r="P81" s="15">
        <f t="shared" si="13"/>
        <v>0</v>
      </c>
    </row>
    <row r="82" spans="1:16" ht="93" customHeight="1" x14ac:dyDescent="0.25">
      <c r="A82" s="12">
        <v>65</v>
      </c>
      <c r="B82" s="40"/>
      <c r="C82" s="41" t="s">
        <v>357</v>
      </c>
      <c r="D82" s="39" t="s">
        <v>60</v>
      </c>
      <c r="E82" s="42">
        <v>765.76</v>
      </c>
      <c r="F82" s="15"/>
      <c r="G82" s="15"/>
      <c r="H82" s="15">
        <f t="shared" si="7"/>
        <v>0</v>
      </c>
      <c r="I82" s="15"/>
      <c r="J82" s="15"/>
      <c r="K82" s="15">
        <f t="shared" si="8"/>
        <v>0</v>
      </c>
      <c r="L82" s="15">
        <f t="shared" si="9"/>
        <v>0</v>
      </c>
      <c r="M82" s="15">
        <f t="shared" si="10"/>
        <v>0</v>
      </c>
      <c r="N82" s="15">
        <f t="shared" si="11"/>
        <v>0</v>
      </c>
      <c r="O82" s="15">
        <f t="shared" si="12"/>
        <v>0</v>
      </c>
      <c r="P82" s="15">
        <f t="shared" si="13"/>
        <v>0</v>
      </c>
    </row>
    <row r="83" spans="1:16" ht="88.5" customHeight="1" x14ac:dyDescent="0.25">
      <c r="A83" s="12">
        <v>66</v>
      </c>
      <c r="B83" s="40"/>
      <c r="C83" s="41" t="s">
        <v>358</v>
      </c>
      <c r="D83" s="39" t="s">
        <v>60</v>
      </c>
      <c r="E83" s="42">
        <v>183.98</v>
      </c>
      <c r="F83" s="15"/>
      <c r="G83" s="15"/>
      <c r="H83" s="15">
        <f t="shared" si="7"/>
        <v>0</v>
      </c>
      <c r="I83" s="15"/>
      <c r="J83" s="15"/>
      <c r="K83" s="15">
        <f t="shared" si="8"/>
        <v>0</v>
      </c>
      <c r="L83" s="15">
        <f t="shared" si="9"/>
        <v>0</v>
      </c>
      <c r="M83" s="15">
        <f t="shared" si="10"/>
        <v>0</v>
      </c>
      <c r="N83" s="15">
        <f t="shared" si="11"/>
        <v>0</v>
      </c>
      <c r="O83" s="15">
        <f t="shared" si="12"/>
        <v>0</v>
      </c>
      <c r="P83" s="15">
        <f t="shared" si="13"/>
        <v>0</v>
      </c>
    </row>
    <row r="84" spans="1:16" ht="92.25" customHeight="1" x14ac:dyDescent="0.25">
      <c r="A84" s="12">
        <v>67</v>
      </c>
      <c r="B84" s="40"/>
      <c r="C84" s="41" t="s">
        <v>128</v>
      </c>
      <c r="D84" s="39" t="s">
        <v>55</v>
      </c>
      <c r="E84" s="42">
        <v>801.2</v>
      </c>
      <c r="F84" s="15"/>
      <c r="G84" s="15"/>
      <c r="H84" s="15">
        <f t="shared" si="7"/>
        <v>0</v>
      </c>
      <c r="I84" s="15"/>
      <c r="J84" s="15"/>
      <c r="K84" s="15">
        <f t="shared" si="8"/>
        <v>0</v>
      </c>
      <c r="L84" s="15">
        <f t="shared" si="9"/>
        <v>0</v>
      </c>
      <c r="M84" s="15">
        <f t="shared" si="10"/>
        <v>0</v>
      </c>
      <c r="N84" s="15">
        <f t="shared" si="11"/>
        <v>0</v>
      </c>
      <c r="O84" s="15">
        <f t="shared" si="12"/>
        <v>0</v>
      </c>
      <c r="P84" s="15">
        <f t="shared" si="13"/>
        <v>0</v>
      </c>
    </row>
    <row r="85" spans="1:16" ht="75" customHeight="1" x14ac:dyDescent="0.25">
      <c r="A85" s="12">
        <v>68</v>
      </c>
      <c r="B85" s="40"/>
      <c r="C85" s="41" t="s">
        <v>359</v>
      </c>
      <c r="D85" s="39" t="s">
        <v>59</v>
      </c>
      <c r="E85" s="42">
        <v>12</v>
      </c>
      <c r="F85" s="15"/>
      <c r="G85" s="15"/>
      <c r="H85" s="15">
        <f t="shared" si="7"/>
        <v>0</v>
      </c>
      <c r="I85" s="15"/>
      <c r="J85" s="15"/>
      <c r="K85" s="15">
        <f t="shared" si="8"/>
        <v>0</v>
      </c>
      <c r="L85" s="15">
        <f t="shared" si="9"/>
        <v>0</v>
      </c>
      <c r="M85" s="15">
        <f t="shared" si="10"/>
        <v>0</v>
      </c>
      <c r="N85" s="15">
        <f t="shared" si="11"/>
        <v>0</v>
      </c>
      <c r="O85" s="15">
        <f t="shared" si="12"/>
        <v>0</v>
      </c>
      <c r="P85" s="15">
        <f t="shared" si="13"/>
        <v>0</v>
      </c>
    </row>
    <row r="86" spans="1:16" ht="28.5" customHeight="1" x14ac:dyDescent="0.25">
      <c r="A86" s="12">
        <v>69</v>
      </c>
      <c r="B86" s="40"/>
      <c r="C86" s="41" t="s">
        <v>130</v>
      </c>
      <c r="D86" s="39" t="s">
        <v>55</v>
      </c>
      <c r="E86" s="42">
        <v>827.9</v>
      </c>
      <c r="F86" s="15"/>
      <c r="G86" s="15"/>
      <c r="H86" s="15">
        <f t="shared" si="7"/>
        <v>0</v>
      </c>
      <c r="I86" s="15"/>
      <c r="J86" s="15"/>
      <c r="K86" s="15">
        <f t="shared" si="8"/>
        <v>0</v>
      </c>
      <c r="L86" s="15">
        <f t="shared" si="9"/>
        <v>0</v>
      </c>
      <c r="M86" s="15">
        <f t="shared" si="10"/>
        <v>0</v>
      </c>
      <c r="N86" s="15">
        <f t="shared" si="11"/>
        <v>0</v>
      </c>
      <c r="O86" s="15">
        <f t="shared" si="12"/>
        <v>0</v>
      </c>
      <c r="P86" s="15">
        <f t="shared" si="13"/>
        <v>0</v>
      </c>
    </row>
    <row r="87" spans="1:16" x14ac:dyDescent="0.25">
      <c r="A87" s="165" t="s">
        <v>62</v>
      </c>
      <c r="B87" s="166"/>
      <c r="C87" s="166"/>
      <c r="D87" s="166"/>
      <c r="E87" s="166"/>
      <c r="F87" s="166"/>
      <c r="G87" s="166"/>
      <c r="H87" s="166"/>
      <c r="I87" s="166"/>
      <c r="J87" s="166"/>
      <c r="K87" s="167"/>
      <c r="L87" s="22"/>
      <c r="M87" s="22"/>
      <c r="N87" s="22"/>
      <c r="O87" s="22"/>
      <c r="P87" s="22"/>
    </row>
    <row r="88" spans="1:16" x14ac:dyDescent="0.25">
      <c r="A88" s="162" t="s">
        <v>63</v>
      </c>
      <c r="B88" s="163"/>
      <c r="C88" s="163"/>
      <c r="D88" s="163"/>
      <c r="E88" s="163"/>
      <c r="F88" s="163"/>
      <c r="G88" s="163"/>
      <c r="H88" s="163"/>
      <c r="I88" s="163"/>
      <c r="J88" s="163"/>
      <c r="K88" s="164"/>
      <c r="L88" s="22"/>
      <c r="M88" s="22"/>
      <c r="N88" s="22"/>
      <c r="O88" s="22"/>
      <c r="P88" s="22"/>
    </row>
    <row r="89" spans="1:16" x14ac:dyDescent="0.25">
      <c r="A89" s="168" t="s">
        <v>64</v>
      </c>
      <c r="B89" s="169"/>
      <c r="C89" s="169"/>
      <c r="D89" s="169"/>
      <c r="E89" s="169"/>
      <c r="F89" s="169"/>
      <c r="G89" s="169"/>
      <c r="H89" s="169"/>
      <c r="I89" s="169"/>
      <c r="J89" s="169"/>
      <c r="K89" s="170"/>
      <c r="L89" s="22"/>
      <c r="M89" s="22"/>
      <c r="N89" s="22"/>
      <c r="O89" s="22"/>
      <c r="P89" s="22"/>
    </row>
    <row r="91" spans="1:16" x14ac:dyDescent="0.25">
      <c r="C91" s="23" t="s">
        <v>65</v>
      </c>
      <c r="D91" s="135"/>
      <c r="E91" s="135"/>
      <c r="F91" s="135"/>
      <c r="G91" s="135"/>
    </row>
    <row r="92" spans="1:16" x14ac:dyDescent="0.25">
      <c r="D92" s="148" t="s">
        <v>66</v>
      </c>
      <c r="E92" s="148"/>
      <c r="F92" s="148"/>
      <c r="G92" s="148"/>
    </row>
    <row r="94" spans="1:16" x14ac:dyDescent="0.25">
      <c r="C94" s="23" t="s">
        <v>67</v>
      </c>
      <c r="D94" s="135"/>
      <c r="E94" s="135"/>
      <c r="F94" s="135"/>
      <c r="G94" s="135"/>
    </row>
    <row r="95" spans="1:16" x14ac:dyDescent="0.25">
      <c r="D95" s="148" t="s">
        <v>66</v>
      </c>
      <c r="E95" s="148"/>
      <c r="F95" s="148"/>
      <c r="G95" s="148"/>
    </row>
    <row r="96" spans="1:16" x14ac:dyDescent="0.25">
      <c r="D96" s="25"/>
      <c r="E96" s="25"/>
      <c r="F96" s="25"/>
      <c r="G96" s="25"/>
    </row>
    <row r="97" spans="3:7" x14ac:dyDescent="0.25">
      <c r="C97" s="24" t="s">
        <v>68</v>
      </c>
      <c r="D97" s="135"/>
      <c r="E97" s="135"/>
      <c r="F97" s="135"/>
      <c r="G97" s="135"/>
    </row>
  </sheetData>
  <mergeCells count="21">
    <mergeCell ref="D91:G91"/>
    <mergeCell ref="D92:G92"/>
    <mergeCell ref="D94:G94"/>
    <mergeCell ref="D95:G95"/>
    <mergeCell ref="D97:G97"/>
    <mergeCell ref="A89:K89"/>
    <mergeCell ref="A1:P1"/>
    <mergeCell ref="A3:P3"/>
    <mergeCell ref="A4:P4"/>
    <mergeCell ref="L11:M11"/>
    <mergeCell ref="N11:O11"/>
    <mergeCell ref="A15:A16"/>
    <mergeCell ref="B15:B16"/>
    <mergeCell ref="C15:C16"/>
    <mergeCell ref="D15:D16"/>
    <mergeCell ref="E15:E16"/>
    <mergeCell ref="F15:K15"/>
    <mergeCell ref="L15:P15"/>
    <mergeCell ref="C17:P17"/>
    <mergeCell ref="A87:K87"/>
    <mergeCell ref="A88:K88"/>
  </mergeCells>
  <printOptions horizontalCentered="1"/>
  <pageMargins left="0.31496062992125984" right="0.31496062992125984" top="0.55118110236220474" bottom="0.35433070866141736" header="0.31496062992125984" footer="0.31496062992125984"/>
  <pageSetup paperSize="9" scale="76" orientation="landscape" r:id="rId1"/>
  <headerFooter>
    <oddFooter>&amp;C&amp;"Arial,Regular"&amp;10&amp;P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view="pageBreakPreview" zoomScale="90" zoomScaleNormal="100" zoomScaleSheetLayoutView="90" workbookViewId="0">
      <selection activeCell="A14" sqref="A14"/>
    </sheetView>
  </sheetViews>
  <sheetFormatPr defaultRowHeight="15" x14ac:dyDescent="0.25"/>
  <cols>
    <col min="3" max="3" width="30.42578125" customWidth="1"/>
    <col min="4" max="4" width="11.5703125" customWidth="1"/>
    <col min="5" max="5" width="10.7109375" customWidth="1"/>
    <col min="7" max="7" width="10.28515625" customWidth="1"/>
    <col min="10" max="10" width="11" customWidth="1"/>
    <col min="12" max="12" width="12.140625" customWidth="1"/>
    <col min="15" max="15" width="10.7109375" customWidth="1"/>
    <col min="16" max="16" width="12.5703125" customWidth="1"/>
  </cols>
  <sheetData>
    <row r="1" spans="1:16" ht="15.75" x14ac:dyDescent="0.25">
      <c r="A1" s="132" t="s">
        <v>149</v>
      </c>
      <c r="B1" s="132"/>
      <c r="C1" s="132"/>
      <c r="D1" s="132"/>
      <c r="E1" s="132"/>
      <c r="F1" s="132"/>
      <c r="G1" s="132"/>
      <c r="H1" s="132"/>
      <c r="I1" s="132"/>
      <c r="J1" s="132"/>
      <c r="K1" s="132"/>
      <c r="L1" s="132"/>
      <c r="M1" s="132"/>
      <c r="N1" s="132"/>
      <c r="O1" s="132"/>
      <c r="P1" s="132"/>
    </row>
    <row r="2" spans="1:16" x14ac:dyDescent="0.25">
      <c r="A2" s="1"/>
      <c r="B2" s="1"/>
      <c r="C2" s="1"/>
      <c r="D2" s="1"/>
      <c r="E2" s="1"/>
      <c r="F2" s="1"/>
      <c r="G2" s="1"/>
      <c r="H2" s="1"/>
      <c r="I2" s="1"/>
      <c r="J2" s="1"/>
      <c r="K2" s="1"/>
      <c r="L2" s="1"/>
      <c r="M2" s="1"/>
      <c r="N2" s="1"/>
      <c r="O2" s="1"/>
      <c r="P2" s="1"/>
    </row>
    <row r="3" spans="1:16" ht="15.75" x14ac:dyDescent="0.25">
      <c r="A3" s="157" t="s">
        <v>87</v>
      </c>
      <c r="B3" s="157"/>
      <c r="C3" s="157"/>
      <c r="D3" s="157"/>
      <c r="E3" s="157"/>
      <c r="F3" s="157"/>
      <c r="G3" s="157"/>
      <c r="H3" s="157"/>
      <c r="I3" s="157"/>
      <c r="J3" s="157"/>
      <c r="K3" s="157"/>
      <c r="L3" s="157"/>
      <c r="M3" s="157"/>
      <c r="N3" s="157"/>
      <c r="O3" s="157"/>
      <c r="P3" s="157"/>
    </row>
    <row r="4" spans="1:16" x14ac:dyDescent="0.25">
      <c r="A4" s="154" t="s">
        <v>15</v>
      </c>
      <c r="B4" s="154"/>
      <c r="C4" s="154"/>
      <c r="D4" s="154"/>
      <c r="E4" s="154"/>
      <c r="F4" s="154"/>
      <c r="G4" s="154"/>
      <c r="H4" s="154"/>
      <c r="I4" s="154"/>
      <c r="J4" s="154"/>
      <c r="K4" s="154"/>
      <c r="L4" s="154"/>
      <c r="M4" s="154"/>
      <c r="N4" s="154"/>
      <c r="O4" s="154"/>
      <c r="P4" s="154"/>
    </row>
    <row r="5" spans="1:16" x14ac:dyDescent="0.25">
      <c r="A5" s="2"/>
      <c r="B5" s="2"/>
      <c r="C5" s="2"/>
      <c r="D5" s="2"/>
      <c r="E5" s="2"/>
      <c r="F5" s="2"/>
      <c r="G5" s="2"/>
      <c r="H5" s="2"/>
      <c r="I5" s="2"/>
      <c r="J5" s="2"/>
      <c r="K5" s="2"/>
      <c r="L5" s="2"/>
      <c r="M5" s="2"/>
      <c r="N5" s="2"/>
      <c r="O5" s="2"/>
      <c r="P5" s="2"/>
    </row>
    <row r="6" spans="1:16" x14ac:dyDescent="0.25">
      <c r="A6" s="49" t="s">
        <v>372</v>
      </c>
      <c r="B6" s="49"/>
      <c r="C6" s="49"/>
      <c r="D6" s="49"/>
      <c r="E6" s="49"/>
      <c r="F6" s="49"/>
      <c r="G6" s="49"/>
      <c r="H6" s="49"/>
      <c r="I6" s="2"/>
      <c r="J6" s="2"/>
      <c r="K6" s="2"/>
      <c r="L6" s="2"/>
      <c r="M6" s="2"/>
      <c r="N6" s="2"/>
      <c r="O6" s="2"/>
      <c r="P6" s="2"/>
    </row>
    <row r="7" spans="1:16" x14ac:dyDescent="0.25">
      <c r="A7" s="49" t="s">
        <v>366</v>
      </c>
      <c r="B7" s="49"/>
      <c r="C7" s="49"/>
      <c r="D7" s="49"/>
      <c r="E7" s="49"/>
      <c r="F7" s="49"/>
      <c r="G7" s="49"/>
      <c r="H7" s="49"/>
      <c r="I7" s="2"/>
      <c r="J7" s="2"/>
      <c r="K7" s="2"/>
      <c r="L7" s="2"/>
      <c r="M7" s="2"/>
      <c r="N7" s="2"/>
      <c r="O7" s="2"/>
      <c r="P7" s="2"/>
    </row>
    <row r="8" spans="1:16" x14ac:dyDescent="0.25">
      <c r="A8" s="49" t="s">
        <v>148</v>
      </c>
      <c r="B8" s="49"/>
      <c r="C8" s="49"/>
      <c r="D8" s="49"/>
      <c r="E8" s="49"/>
      <c r="F8" s="49"/>
      <c r="G8" s="49"/>
      <c r="H8" s="49"/>
      <c r="I8" s="2"/>
      <c r="J8" s="2"/>
      <c r="K8" s="2"/>
      <c r="L8" s="2"/>
      <c r="M8" s="2"/>
      <c r="N8" s="2"/>
      <c r="O8" s="2"/>
      <c r="P8" s="2"/>
    </row>
    <row r="9" spans="1:16" x14ac:dyDescent="0.25">
      <c r="A9" s="49" t="s">
        <v>643</v>
      </c>
      <c r="B9" s="49"/>
      <c r="C9" s="49"/>
      <c r="D9" s="49"/>
      <c r="E9" s="49"/>
      <c r="F9" s="49"/>
      <c r="G9" s="49"/>
      <c r="H9" s="49"/>
      <c r="I9" s="2"/>
      <c r="J9" s="2"/>
      <c r="K9" s="2"/>
      <c r="L9" s="2"/>
      <c r="M9" s="2"/>
      <c r="N9" s="2"/>
      <c r="O9" s="2"/>
      <c r="P9" s="2"/>
    </row>
    <row r="10" spans="1:16" x14ac:dyDescent="0.25">
      <c r="A10" s="49" t="s">
        <v>18</v>
      </c>
      <c r="B10" s="49"/>
      <c r="C10" s="49"/>
      <c r="D10" s="49"/>
      <c r="E10" s="49"/>
      <c r="F10" s="49"/>
      <c r="G10" s="49"/>
      <c r="H10" s="49"/>
      <c r="I10" s="2"/>
      <c r="J10" s="2"/>
      <c r="K10" s="2"/>
      <c r="L10" s="2"/>
      <c r="M10" s="2"/>
      <c r="N10" s="2"/>
      <c r="O10" s="2"/>
      <c r="P10" s="2"/>
    </row>
    <row r="11" spans="1:16" x14ac:dyDescent="0.25">
      <c r="A11" s="49"/>
      <c r="B11" s="49"/>
      <c r="C11" s="49"/>
      <c r="D11" s="49"/>
      <c r="E11" s="49"/>
      <c r="F11" s="49"/>
      <c r="G11" s="49"/>
      <c r="H11" s="49"/>
      <c r="I11" s="2"/>
      <c r="J11" s="2"/>
      <c r="K11" s="2"/>
      <c r="L11" s="158" t="s">
        <v>20</v>
      </c>
      <c r="M11" s="158"/>
      <c r="N11" s="159"/>
      <c r="O11" s="159"/>
      <c r="P11" s="3" t="s">
        <v>19</v>
      </c>
    </row>
    <row r="12" spans="1:16" x14ac:dyDescent="0.25">
      <c r="A12" s="2"/>
      <c r="B12" s="2"/>
      <c r="C12" s="2"/>
      <c r="D12" s="2"/>
      <c r="E12" s="2"/>
      <c r="F12" s="2"/>
      <c r="G12" s="2"/>
      <c r="H12" s="2"/>
      <c r="I12" s="2"/>
      <c r="J12" s="2"/>
      <c r="K12" s="2"/>
      <c r="L12" s="4"/>
      <c r="M12" s="4"/>
      <c r="N12" s="5"/>
      <c r="O12" s="5"/>
      <c r="P12" s="3"/>
    </row>
    <row r="13" spans="1:16" x14ac:dyDescent="0.25">
      <c r="A13" s="2"/>
      <c r="B13" s="2"/>
      <c r="C13" s="2"/>
      <c r="D13" s="2"/>
      <c r="E13" s="2"/>
      <c r="F13" s="2"/>
      <c r="G13" s="2"/>
      <c r="H13" s="2"/>
      <c r="I13" s="2"/>
      <c r="J13" s="2"/>
      <c r="K13" s="2"/>
      <c r="L13" s="4"/>
      <c r="M13" s="4"/>
      <c r="N13" s="5"/>
      <c r="O13" s="5"/>
      <c r="P13" s="4" t="s">
        <v>21</v>
      </c>
    </row>
    <row r="14" spans="1:16" x14ac:dyDescent="0.25">
      <c r="A14" s="2"/>
      <c r="B14" s="2"/>
      <c r="C14" s="2"/>
      <c r="D14" s="2"/>
      <c r="E14" s="2"/>
      <c r="F14" s="2"/>
      <c r="G14" s="2"/>
      <c r="H14" s="2"/>
      <c r="I14" s="2"/>
      <c r="J14" s="2"/>
      <c r="K14" s="2"/>
      <c r="L14" s="2"/>
      <c r="M14" s="2"/>
      <c r="N14" s="2"/>
      <c r="O14" s="2"/>
      <c r="P14" s="2"/>
    </row>
    <row r="15" spans="1:16" x14ac:dyDescent="0.25">
      <c r="A15" s="172" t="s">
        <v>0</v>
      </c>
      <c r="B15" s="172" t="s">
        <v>1</v>
      </c>
      <c r="C15" s="172" t="s">
        <v>2</v>
      </c>
      <c r="D15" s="172" t="s">
        <v>3</v>
      </c>
      <c r="E15" s="172" t="s">
        <v>4</v>
      </c>
      <c r="F15" s="171" t="s">
        <v>5</v>
      </c>
      <c r="G15" s="171"/>
      <c r="H15" s="171"/>
      <c r="I15" s="171"/>
      <c r="J15" s="171"/>
      <c r="K15" s="171"/>
      <c r="L15" s="171" t="s">
        <v>12</v>
      </c>
      <c r="M15" s="171"/>
      <c r="N15" s="171"/>
      <c r="O15" s="171"/>
      <c r="P15" s="171"/>
    </row>
    <row r="16" spans="1:16" ht="51" x14ac:dyDescent="0.25">
      <c r="A16" s="172"/>
      <c r="B16" s="172"/>
      <c r="C16" s="172"/>
      <c r="D16" s="172"/>
      <c r="E16" s="172"/>
      <c r="F16" s="6" t="s">
        <v>6</v>
      </c>
      <c r="G16" s="6" t="s">
        <v>7</v>
      </c>
      <c r="H16" s="6" t="s">
        <v>8</v>
      </c>
      <c r="I16" s="6" t="s">
        <v>9</v>
      </c>
      <c r="J16" s="6" t="s">
        <v>10</v>
      </c>
      <c r="K16" s="6" t="s">
        <v>11</v>
      </c>
      <c r="L16" s="6" t="s">
        <v>13</v>
      </c>
      <c r="M16" s="6" t="s">
        <v>8</v>
      </c>
      <c r="N16" s="6" t="s">
        <v>9</v>
      </c>
      <c r="O16" s="6" t="s">
        <v>10</v>
      </c>
      <c r="P16" s="6" t="s">
        <v>14</v>
      </c>
    </row>
    <row r="17" spans="1:16" x14ac:dyDescent="0.25">
      <c r="A17" s="20"/>
      <c r="B17" s="21" t="s">
        <v>61</v>
      </c>
      <c r="C17" s="160" t="s">
        <v>36</v>
      </c>
      <c r="D17" s="160"/>
      <c r="E17" s="160"/>
      <c r="F17" s="160"/>
      <c r="G17" s="160"/>
      <c r="H17" s="160"/>
      <c r="I17" s="160"/>
      <c r="J17" s="160"/>
      <c r="K17" s="160"/>
      <c r="L17" s="160"/>
      <c r="M17" s="160"/>
      <c r="N17" s="160"/>
      <c r="O17" s="160"/>
      <c r="P17" s="161"/>
    </row>
    <row r="18" spans="1:16" ht="64.5" customHeight="1" x14ac:dyDescent="0.25">
      <c r="A18" s="8">
        <v>1</v>
      </c>
      <c r="B18" s="9"/>
      <c r="C18" s="10" t="s">
        <v>150</v>
      </c>
      <c r="D18" s="8" t="s">
        <v>55</v>
      </c>
      <c r="E18" s="11">
        <v>66.5</v>
      </c>
      <c r="F18" s="11"/>
      <c r="G18" s="11"/>
      <c r="H18" s="11">
        <f>ROUND(F18*G18,2)</f>
        <v>0</v>
      </c>
      <c r="I18" s="11"/>
      <c r="J18" s="11"/>
      <c r="K18" s="11">
        <f>SUM(H18:J18)</f>
        <v>0</v>
      </c>
      <c r="L18" s="11">
        <f>ROUND(F18*E18,2)</f>
        <v>0</v>
      </c>
      <c r="M18" s="11">
        <f>ROUND(H18*E18,2)</f>
        <v>0</v>
      </c>
      <c r="N18" s="11">
        <f>ROUND(I18*E18,2)</f>
        <v>0</v>
      </c>
      <c r="O18" s="11">
        <f>ROUND(J18*E18,2)</f>
        <v>0</v>
      </c>
      <c r="P18" s="11">
        <f>SUM(M18:O18)</f>
        <v>0</v>
      </c>
    </row>
    <row r="19" spans="1:16" ht="63.75" customHeight="1" x14ac:dyDescent="0.25">
      <c r="A19" s="12">
        <v>2</v>
      </c>
      <c r="B19" s="13"/>
      <c r="C19" s="14" t="s">
        <v>151</v>
      </c>
      <c r="D19" s="12" t="s">
        <v>55</v>
      </c>
      <c r="E19" s="15">
        <v>206.3</v>
      </c>
      <c r="F19" s="15"/>
      <c r="G19" s="15"/>
      <c r="H19" s="15">
        <f t="shared" ref="H19:H43" si="0">ROUND(F19*G19,2)</f>
        <v>0</v>
      </c>
      <c r="I19" s="15"/>
      <c r="J19" s="15"/>
      <c r="K19" s="15">
        <f t="shared" ref="K19:K43" si="1">SUM(H19:J19)</f>
        <v>0</v>
      </c>
      <c r="L19" s="15">
        <f t="shared" ref="L19:L43" si="2">ROUND(F19*E19,2)</f>
        <v>0</v>
      </c>
      <c r="M19" s="15">
        <f t="shared" ref="M19:M43" si="3">ROUND(H19*E19,2)</f>
        <v>0</v>
      </c>
      <c r="N19" s="15">
        <f t="shared" ref="N19:N43" si="4">ROUND(I19*E19,2)</f>
        <v>0</v>
      </c>
      <c r="O19" s="15">
        <f t="shared" ref="O19:O43" si="5">ROUND(J19*E19,2)</f>
        <v>0</v>
      </c>
      <c r="P19" s="15">
        <f t="shared" ref="P19:P43" si="6">SUM(M19:O19)</f>
        <v>0</v>
      </c>
    </row>
    <row r="20" spans="1:16" ht="65.25" customHeight="1" x14ac:dyDescent="0.25">
      <c r="A20" s="12">
        <v>3</v>
      </c>
      <c r="B20" s="13"/>
      <c r="C20" s="14" t="s">
        <v>152</v>
      </c>
      <c r="D20" s="12" t="s">
        <v>55</v>
      </c>
      <c r="E20" s="15">
        <v>62.8</v>
      </c>
      <c r="F20" s="15"/>
      <c r="G20" s="15"/>
      <c r="H20" s="15">
        <f t="shared" si="0"/>
        <v>0</v>
      </c>
      <c r="I20" s="15"/>
      <c r="J20" s="15"/>
      <c r="K20" s="15">
        <f t="shared" si="1"/>
        <v>0</v>
      </c>
      <c r="L20" s="15">
        <f t="shared" si="2"/>
        <v>0</v>
      </c>
      <c r="M20" s="15">
        <f t="shared" si="3"/>
        <v>0</v>
      </c>
      <c r="N20" s="15">
        <f t="shared" si="4"/>
        <v>0</v>
      </c>
      <c r="O20" s="15">
        <f t="shared" si="5"/>
        <v>0</v>
      </c>
      <c r="P20" s="15">
        <f t="shared" si="6"/>
        <v>0</v>
      </c>
    </row>
    <row r="21" spans="1:16" ht="63" customHeight="1" x14ac:dyDescent="0.25">
      <c r="A21" s="12">
        <v>4</v>
      </c>
      <c r="B21" s="13"/>
      <c r="C21" s="14" t="s">
        <v>153</v>
      </c>
      <c r="D21" s="12" t="s">
        <v>55</v>
      </c>
      <c r="E21" s="15">
        <v>10</v>
      </c>
      <c r="F21" s="15"/>
      <c r="G21" s="15"/>
      <c r="H21" s="15">
        <f t="shared" si="0"/>
        <v>0</v>
      </c>
      <c r="I21" s="15"/>
      <c r="J21" s="15"/>
      <c r="K21" s="15">
        <f t="shared" si="1"/>
        <v>0</v>
      </c>
      <c r="L21" s="15">
        <f t="shared" si="2"/>
        <v>0</v>
      </c>
      <c r="M21" s="15">
        <f t="shared" si="3"/>
        <v>0</v>
      </c>
      <c r="N21" s="15">
        <f t="shared" si="4"/>
        <v>0</v>
      </c>
      <c r="O21" s="15">
        <f t="shared" si="5"/>
        <v>0</v>
      </c>
      <c r="P21" s="15">
        <f t="shared" si="6"/>
        <v>0</v>
      </c>
    </row>
    <row r="22" spans="1:16" ht="64.5" customHeight="1" x14ac:dyDescent="0.25">
      <c r="A22" s="12">
        <v>5</v>
      </c>
      <c r="B22" s="13"/>
      <c r="C22" s="14" t="s">
        <v>154</v>
      </c>
      <c r="D22" s="12" t="s">
        <v>55</v>
      </c>
      <c r="E22" s="15">
        <v>80.2</v>
      </c>
      <c r="F22" s="15"/>
      <c r="G22" s="15"/>
      <c r="H22" s="15">
        <f t="shared" si="0"/>
        <v>0</v>
      </c>
      <c r="I22" s="15"/>
      <c r="J22" s="15"/>
      <c r="K22" s="15">
        <f t="shared" si="1"/>
        <v>0</v>
      </c>
      <c r="L22" s="15">
        <f t="shared" si="2"/>
        <v>0</v>
      </c>
      <c r="M22" s="15">
        <f t="shared" si="3"/>
        <v>0</v>
      </c>
      <c r="N22" s="15">
        <f t="shared" si="4"/>
        <v>0</v>
      </c>
      <c r="O22" s="15">
        <f t="shared" si="5"/>
        <v>0</v>
      </c>
      <c r="P22" s="15">
        <f t="shared" si="6"/>
        <v>0</v>
      </c>
    </row>
    <row r="23" spans="1:16" ht="70.5" customHeight="1" x14ac:dyDescent="0.25">
      <c r="A23" s="12">
        <v>6</v>
      </c>
      <c r="B23" s="13"/>
      <c r="C23" s="14" t="s">
        <v>155</v>
      </c>
      <c r="D23" s="12" t="s">
        <v>55</v>
      </c>
      <c r="E23" s="15">
        <v>84.6</v>
      </c>
      <c r="F23" s="15"/>
      <c r="G23" s="15"/>
      <c r="H23" s="15">
        <f t="shared" si="0"/>
        <v>0</v>
      </c>
      <c r="I23" s="15"/>
      <c r="J23" s="15"/>
      <c r="K23" s="15">
        <f t="shared" si="1"/>
        <v>0</v>
      </c>
      <c r="L23" s="15">
        <f t="shared" si="2"/>
        <v>0</v>
      </c>
      <c r="M23" s="15">
        <f t="shared" si="3"/>
        <v>0</v>
      </c>
      <c r="N23" s="15">
        <f t="shared" si="4"/>
        <v>0</v>
      </c>
      <c r="O23" s="15">
        <f t="shared" si="5"/>
        <v>0</v>
      </c>
      <c r="P23" s="15">
        <f t="shared" si="6"/>
        <v>0</v>
      </c>
    </row>
    <row r="24" spans="1:16" ht="64.5" customHeight="1" x14ac:dyDescent="0.25">
      <c r="A24" s="12">
        <v>7</v>
      </c>
      <c r="B24" s="13"/>
      <c r="C24" s="14" t="s">
        <v>156</v>
      </c>
      <c r="D24" s="12" t="s">
        <v>56</v>
      </c>
      <c r="E24" s="15">
        <v>9</v>
      </c>
      <c r="F24" s="15"/>
      <c r="G24" s="15"/>
      <c r="H24" s="15">
        <f t="shared" si="0"/>
        <v>0</v>
      </c>
      <c r="I24" s="15"/>
      <c r="J24" s="15"/>
      <c r="K24" s="15">
        <f t="shared" si="1"/>
        <v>0</v>
      </c>
      <c r="L24" s="15">
        <f t="shared" si="2"/>
        <v>0</v>
      </c>
      <c r="M24" s="15">
        <f t="shared" si="3"/>
        <v>0</v>
      </c>
      <c r="N24" s="15">
        <f t="shared" si="4"/>
        <v>0</v>
      </c>
      <c r="O24" s="15">
        <f t="shared" si="5"/>
        <v>0</v>
      </c>
      <c r="P24" s="15">
        <f t="shared" si="6"/>
        <v>0</v>
      </c>
    </row>
    <row r="25" spans="1:16" ht="106.5" customHeight="1" x14ac:dyDescent="0.25">
      <c r="A25" s="12">
        <v>8</v>
      </c>
      <c r="B25" s="13"/>
      <c r="C25" s="14" t="s">
        <v>157</v>
      </c>
      <c r="D25" s="12" t="s">
        <v>56</v>
      </c>
      <c r="E25" s="15">
        <v>4</v>
      </c>
      <c r="F25" s="15"/>
      <c r="G25" s="15"/>
      <c r="H25" s="15">
        <f t="shared" si="0"/>
        <v>0</v>
      </c>
      <c r="I25" s="15"/>
      <c r="J25" s="15"/>
      <c r="K25" s="15">
        <f t="shared" si="1"/>
        <v>0</v>
      </c>
      <c r="L25" s="15">
        <f t="shared" si="2"/>
        <v>0</v>
      </c>
      <c r="M25" s="15">
        <f t="shared" si="3"/>
        <v>0</v>
      </c>
      <c r="N25" s="15">
        <f t="shared" si="4"/>
        <v>0</v>
      </c>
      <c r="O25" s="15">
        <f t="shared" si="5"/>
        <v>0</v>
      </c>
      <c r="P25" s="15">
        <f t="shared" si="6"/>
        <v>0</v>
      </c>
    </row>
    <row r="26" spans="1:16" ht="103.5" customHeight="1" x14ac:dyDescent="0.25">
      <c r="A26" s="12">
        <v>9</v>
      </c>
      <c r="B26" s="13"/>
      <c r="C26" s="14" t="s">
        <v>158</v>
      </c>
      <c r="D26" s="12" t="s">
        <v>56</v>
      </c>
      <c r="E26" s="15">
        <v>1</v>
      </c>
      <c r="F26" s="15"/>
      <c r="G26" s="15"/>
      <c r="H26" s="15">
        <f t="shared" si="0"/>
        <v>0</v>
      </c>
      <c r="I26" s="15"/>
      <c r="J26" s="15"/>
      <c r="K26" s="15">
        <f t="shared" si="1"/>
        <v>0</v>
      </c>
      <c r="L26" s="15">
        <f t="shared" si="2"/>
        <v>0</v>
      </c>
      <c r="M26" s="15">
        <f t="shared" si="3"/>
        <v>0</v>
      </c>
      <c r="N26" s="15">
        <f t="shared" si="4"/>
        <v>0</v>
      </c>
      <c r="O26" s="15">
        <f t="shared" si="5"/>
        <v>0</v>
      </c>
      <c r="P26" s="15">
        <f t="shared" si="6"/>
        <v>0</v>
      </c>
    </row>
    <row r="27" spans="1:16" ht="63.75" x14ac:dyDescent="0.25">
      <c r="A27" s="12">
        <v>10</v>
      </c>
      <c r="B27" s="13"/>
      <c r="C27" s="14" t="s">
        <v>159</v>
      </c>
      <c r="D27" s="12" t="s">
        <v>56</v>
      </c>
      <c r="E27" s="15">
        <v>5</v>
      </c>
      <c r="F27" s="15"/>
      <c r="G27" s="15"/>
      <c r="H27" s="15">
        <f t="shared" si="0"/>
        <v>0</v>
      </c>
      <c r="I27" s="15"/>
      <c r="J27" s="15"/>
      <c r="K27" s="15">
        <f t="shared" si="1"/>
        <v>0</v>
      </c>
      <c r="L27" s="15">
        <f t="shared" si="2"/>
        <v>0</v>
      </c>
      <c r="M27" s="15">
        <f t="shared" si="3"/>
        <v>0</v>
      </c>
      <c r="N27" s="15">
        <f t="shared" si="4"/>
        <v>0</v>
      </c>
      <c r="O27" s="15">
        <f t="shared" si="5"/>
        <v>0</v>
      </c>
      <c r="P27" s="15">
        <f t="shared" si="6"/>
        <v>0</v>
      </c>
    </row>
    <row r="28" spans="1:16" ht="76.5" x14ac:dyDescent="0.25">
      <c r="A28" s="12">
        <v>11</v>
      </c>
      <c r="B28" s="13"/>
      <c r="C28" s="14" t="s">
        <v>160</v>
      </c>
      <c r="D28" s="12" t="s">
        <v>56</v>
      </c>
      <c r="E28" s="15">
        <v>2</v>
      </c>
      <c r="F28" s="15"/>
      <c r="G28" s="15"/>
      <c r="H28" s="15">
        <f t="shared" si="0"/>
        <v>0</v>
      </c>
      <c r="I28" s="15"/>
      <c r="J28" s="15"/>
      <c r="K28" s="15">
        <f t="shared" si="1"/>
        <v>0</v>
      </c>
      <c r="L28" s="15">
        <f t="shared" si="2"/>
        <v>0</v>
      </c>
      <c r="M28" s="15">
        <f t="shared" si="3"/>
        <v>0</v>
      </c>
      <c r="N28" s="15">
        <f t="shared" si="4"/>
        <v>0</v>
      </c>
      <c r="O28" s="15">
        <f t="shared" si="5"/>
        <v>0</v>
      </c>
      <c r="P28" s="15">
        <f t="shared" si="6"/>
        <v>0</v>
      </c>
    </row>
    <row r="29" spans="1:16" ht="76.5" customHeight="1" x14ac:dyDescent="0.25">
      <c r="A29" s="12">
        <v>12</v>
      </c>
      <c r="B29" s="13"/>
      <c r="C29" s="14" t="s">
        <v>161</v>
      </c>
      <c r="D29" s="12" t="s">
        <v>56</v>
      </c>
      <c r="E29" s="15">
        <v>7</v>
      </c>
      <c r="F29" s="15"/>
      <c r="G29" s="15"/>
      <c r="H29" s="15">
        <f t="shared" si="0"/>
        <v>0</v>
      </c>
      <c r="I29" s="15"/>
      <c r="J29" s="15"/>
      <c r="K29" s="15">
        <f t="shared" si="1"/>
        <v>0</v>
      </c>
      <c r="L29" s="15">
        <f t="shared" si="2"/>
        <v>0</v>
      </c>
      <c r="M29" s="15">
        <f t="shared" si="3"/>
        <v>0</v>
      </c>
      <c r="N29" s="15">
        <f t="shared" si="4"/>
        <v>0</v>
      </c>
      <c r="O29" s="15">
        <f t="shared" si="5"/>
        <v>0</v>
      </c>
      <c r="P29" s="15">
        <f t="shared" si="6"/>
        <v>0</v>
      </c>
    </row>
    <row r="30" spans="1:16" ht="79.5" customHeight="1" x14ac:dyDescent="0.25">
      <c r="A30" s="12">
        <v>13</v>
      </c>
      <c r="B30" s="13"/>
      <c r="C30" s="14" t="s">
        <v>162</v>
      </c>
      <c r="D30" s="12" t="s">
        <v>56</v>
      </c>
      <c r="E30" s="15">
        <v>1</v>
      </c>
      <c r="F30" s="15"/>
      <c r="G30" s="15"/>
      <c r="H30" s="15">
        <f t="shared" si="0"/>
        <v>0</v>
      </c>
      <c r="I30" s="15"/>
      <c r="J30" s="15"/>
      <c r="K30" s="15">
        <f t="shared" si="1"/>
        <v>0</v>
      </c>
      <c r="L30" s="15">
        <f t="shared" si="2"/>
        <v>0</v>
      </c>
      <c r="M30" s="15">
        <f t="shared" si="3"/>
        <v>0</v>
      </c>
      <c r="N30" s="15">
        <f t="shared" si="4"/>
        <v>0</v>
      </c>
      <c r="O30" s="15">
        <f t="shared" si="5"/>
        <v>0</v>
      </c>
      <c r="P30" s="15">
        <f t="shared" si="6"/>
        <v>0</v>
      </c>
    </row>
    <row r="31" spans="1:16" ht="63.75" x14ac:dyDescent="0.25">
      <c r="A31" s="12">
        <v>14</v>
      </c>
      <c r="B31" s="13"/>
      <c r="C31" s="14" t="s">
        <v>163</v>
      </c>
      <c r="D31" s="12" t="s">
        <v>56</v>
      </c>
      <c r="E31" s="15">
        <v>16</v>
      </c>
      <c r="F31" s="15"/>
      <c r="G31" s="15"/>
      <c r="H31" s="15">
        <f t="shared" si="0"/>
        <v>0</v>
      </c>
      <c r="I31" s="15"/>
      <c r="J31" s="15"/>
      <c r="K31" s="15">
        <f t="shared" si="1"/>
        <v>0</v>
      </c>
      <c r="L31" s="15">
        <f t="shared" si="2"/>
        <v>0</v>
      </c>
      <c r="M31" s="15">
        <f t="shared" si="3"/>
        <v>0</v>
      </c>
      <c r="N31" s="15">
        <f t="shared" si="4"/>
        <v>0</v>
      </c>
      <c r="O31" s="15">
        <f t="shared" si="5"/>
        <v>0</v>
      </c>
      <c r="P31" s="15">
        <f t="shared" si="6"/>
        <v>0</v>
      </c>
    </row>
    <row r="32" spans="1:16" ht="66.75" customHeight="1" x14ac:dyDescent="0.25">
      <c r="A32" s="12">
        <v>15</v>
      </c>
      <c r="B32" s="13"/>
      <c r="C32" s="14" t="s">
        <v>164</v>
      </c>
      <c r="D32" s="12" t="s">
        <v>56</v>
      </c>
      <c r="E32" s="15">
        <v>1</v>
      </c>
      <c r="F32" s="15"/>
      <c r="G32" s="15"/>
      <c r="H32" s="15">
        <f t="shared" si="0"/>
        <v>0</v>
      </c>
      <c r="I32" s="15"/>
      <c r="J32" s="15"/>
      <c r="K32" s="15">
        <f t="shared" si="1"/>
        <v>0</v>
      </c>
      <c r="L32" s="15">
        <f t="shared" si="2"/>
        <v>0</v>
      </c>
      <c r="M32" s="15">
        <f t="shared" si="3"/>
        <v>0</v>
      </c>
      <c r="N32" s="15">
        <f t="shared" si="4"/>
        <v>0</v>
      </c>
      <c r="O32" s="15">
        <f t="shared" si="5"/>
        <v>0</v>
      </c>
      <c r="P32" s="15">
        <f t="shared" si="6"/>
        <v>0</v>
      </c>
    </row>
    <row r="33" spans="1:16" ht="30" customHeight="1" x14ac:dyDescent="0.25">
      <c r="A33" s="12">
        <v>16</v>
      </c>
      <c r="B33" s="13"/>
      <c r="C33" s="14" t="s">
        <v>165</v>
      </c>
      <c r="D33" s="12" t="s">
        <v>56</v>
      </c>
      <c r="E33" s="15">
        <v>1</v>
      </c>
      <c r="F33" s="15"/>
      <c r="G33" s="15"/>
      <c r="H33" s="15">
        <f t="shared" si="0"/>
        <v>0</v>
      </c>
      <c r="I33" s="15"/>
      <c r="J33" s="15"/>
      <c r="K33" s="15">
        <f t="shared" si="1"/>
        <v>0</v>
      </c>
      <c r="L33" s="15">
        <f t="shared" si="2"/>
        <v>0</v>
      </c>
      <c r="M33" s="15">
        <f t="shared" si="3"/>
        <v>0</v>
      </c>
      <c r="N33" s="15">
        <f t="shared" si="4"/>
        <v>0</v>
      </c>
      <c r="O33" s="15">
        <f t="shared" si="5"/>
        <v>0</v>
      </c>
      <c r="P33" s="15">
        <f t="shared" si="6"/>
        <v>0</v>
      </c>
    </row>
    <row r="34" spans="1:16" ht="38.25" customHeight="1" x14ac:dyDescent="0.25">
      <c r="A34" s="12">
        <v>17</v>
      </c>
      <c r="B34" s="13"/>
      <c r="C34" s="14" t="s">
        <v>166</v>
      </c>
      <c r="D34" s="12" t="s">
        <v>57</v>
      </c>
      <c r="E34" s="15">
        <v>18</v>
      </c>
      <c r="F34" s="15"/>
      <c r="G34" s="15"/>
      <c r="H34" s="15">
        <f t="shared" si="0"/>
        <v>0</v>
      </c>
      <c r="I34" s="15"/>
      <c r="J34" s="15"/>
      <c r="K34" s="15">
        <f t="shared" si="1"/>
        <v>0</v>
      </c>
      <c r="L34" s="15">
        <f t="shared" si="2"/>
        <v>0</v>
      </c>
      <c r="M34" s="15">
        <f t="shared" si="3"/>
        <v>0</v>
      </c>
      <c r="N34" s="15">
        <f t="shared" si="4"/>
        <v>0</v>
      </c>
      <c r="O34" s="15">
        <f t="shared" si="5"/>
        <v>0</v>
      </c>
      <c r="P34" s="15">
        <f t="shared" si="6"/>
        <v>0</v>
      </c>
    </row>
    <row r="35" spans="1:16" ht="82.5" customHeight="1" x14ac:dyDescent="0.25">
      <c r="A35" s="12">
        <v>18</v>
      </c>
      <c r="B35" s="13"/>
      <c r="C35" s="14" t="s">
        <v>114</v>
      </c>
      <c r="D35" s="12" t="s">
        <v>57</v>
      </c>
      <c r="E35" s="15">
        <v>11</v>
      </c>
      <c r="F35" s="15"/>
      <c r="G35" s="15"/>
      <c r="H35" s="15">
        <f t="shared" si="0"/>
        <v>0</v>
      </c>
      <c r="I35" s="15"/>
      <c r="J35" s="15"/>
      <c r="K35" s="15">
        <f t="shared" si="1"/>
        <v>0</v>
      </c>
      <c r="L35" s="15">
        <f t="shared" si="2"/>
        <v>0</v>
      </c>
      <c r="M35" s="15">
        <f t="shared" si="3"/>
        <v>0</v>
      </c>
      <c r="N35" s="15">
        <f t="shared" si="4"/>
        <v>0</v>
      </c>
      <c r="O35" s="15">
        <f t="shared" si="5"/>
        <v>0</v>
      </c>
      <c r="P35" s="15">
        <f t="shared" si="6"/>
        <v>0</v>
      </c>
    </row>
    <row r="36" spans="1:16" ht="103.5" customHeight="1" x14ac:dyDescent="0.25">
      <c r="A36" s="12">
        <v>19</v>
      </c>
      <c r="B36" s="13"/>
      <c r="C36" s="14" t="s">
        <v>167</v>
      </c>
      <c r="D36" s="12" t="s">
        <v>57</v>
      </c>
      <c r="E36" s="15">
        <v>49</v>
      </c>
      <c r="F36" s="15"/>
      <c r="G36" s="15"/>
      <c r="H36" s="15">
        <f t="shared" si="0"/>
        <v>0</v>
      </c>
      <c r="I36" s="15"/>
      <c r="J36" s="15"/>
      <c r="K36" s="15">
        <f t="shared" si="1"/>
        <v>0</v>
      </c>
      <c r="L36" s="15">
        <f t="shared" si="2"/>
        <v>0</v>
      </c>
      <c r="M36" s="15">
        <f t="shared" si="3"/>
        <v>0</v>
      </c>
      <c r="N36" s="15">
        <f t="shared" si="4"/>
        <v>0</v>
      </c>
      <c r="O36" s="15">
        <f t="shared" si="5"/>
        <v>0</v>
      </c>
      <c r="P36" s="15">
        <f t="shared" si="6"/>
        <v>0</v>
      </c>
    </row>
    <row r="37" spans="1:16" ht="83.25" customHeight="1" x14ac:dyDescent="0.25">
      <c r="A37" s="12">
        <v>20</v>
      </c>
      <c r="B37" s="13"/>
      <c r="C37" s="14" t="s">
        <v>168</v>
      </c>
      <c r="D37" s="12" t="s">
        <v>56</v>
      </c>
      <c r="E37" s="15">
        <v>1</v>
      </c>
      <c r="F37" s="15"/>
      <c r="G37" s="15"/>
      <c r="H37" s="15">
        <f t="shared" si="0"/>
        <v>0</v>
      </c>
      <c r="I37" s="15"/>
      <c r="J37" s="15"/>
      <c r="K37" s="15">
        <f t="shared" si="1"/>
        <v>0</v>
      </c>
      <c r="L37" s="15">
        <f t="shared" si="2"/>
        <v>0</v>
      </c>
      <c r="M37" s="15">
        <f t="shared" si="3"/>
        <v>0</v>
      </c>
      <c r="N37" s="15">
        <f t="shared" si="4"/>
        <v>0</v>
      </c>
      <c r="O37" s="15">
        <f t="shared" si="5"/>
        <v>0</v>
      </c>
      <c r="P37" s="15">
        <f t="shared" si="6"/>
        <v>0</v>
      </c>
    </row>
    <row r="38" spans="1:16" ht="75" customHeight="1" x14ac:dyDescent="0.25">
      <c r="A38" s="12">
        <v>21</v>
      </c>
      <c r="B38" s="13"/>
      <c r="C38" s="14" t="s">
        <v>169</v>
      </c>
      <c r="D38" s="12" t="s">
        <v>56</v>
      </c>
      <c r="E38" s="15">
        <v>9</v>
      </c>
      <c r="F38" s="15"/>
      <c r="G38" s="15"/>
      <c r="H38" s="15">
        <f t="shared" si="0"/>
        <v>0</v>
      </c>
      <c r="I38" s="15"/>
      <c r="J38" s="15"/>
      <c r="K38" s="15">
        <f t="shared" si="1"/>
        <v>0</v>
      </c>
      <c r="L38" s="15">
        <f t="shared" si="2"/>
        <v>0</v>
      </c>
      <c r="M38" s="15">
        <f t="shared" si="3"/>
        <v>0</v>
      </c>
      <c r="N38" s="15">
        <f t="shared" si="4"/>
        <v>0</v>
      </c>
      <c r="O38" s="15">
        <f t="shared" si="5"/>
        <v>0</v>
      </c>
      <c r="P38" s="15">
        <f t="shared" si="6"/>
        <v>0</v>
      </c>
    </row>
    <row r="39" spans="1:16" ht="76.5" x14ac:dyDescent="0.25">
      <c r="A39" s="12">
        <v>22</v>
      </c>
      <c r="B39" s="13"/>
      <c r="C39" s="14" t="s">
        <v>170</v>
      </c>
      <c r="D39" s="12" t="s">
        <v>56</v>
      </c>
      <c r="E39" s="15">
        <v>1</v>
      </c>
      <c r="F39" s="15"/>
      <c r="G39" s="15"/>
      <c r="H39" s="15">
        <f t="shared" si="0"/>
        <v>0</v>
      </c>
      <c r="I39" s="15"/>
      <c r="J39" s="15"/>
      <c r="K39" s="15">
        <f t="shared" si="1"/>
        <v>0</v>
      </c>
      <c r="L39" s="15">
        <f t="shared" si="2"/>
        <v>0</v>
      </c>
      <c r="M39" s="15">
        <f t="shared" si="3"/>
        <v>0</v>
      </c>
      <c r="N39" s="15">
        <f t="shared" si="4"/>
        <v>0</v>
      </c>
      <c r="O39" s="15">
        <f t="shared" si="5"/>
        <v>0</v>
      </c>
      <c r="P39" s="15">
        <f t="shared" si="6"/>
        <v>0</v>
      </c>
    </row>
    <row r="40" spans="1:16" ht="81.75" customHeight="1" x14ac:dyDescent="0.25">
      <c r="A40" s="12">
        <v>23</v>
      </c>
      <c r="B40" s="13"/>
      <c r="C40" s="14" t="s">
        <v>171</v>
      </c>
      <c r="D40" s="12" t="s">
        <v>56</v>
      </c>
      <c r="E40" s="15">
        <v>1</v>
      </c>
      <c r="F40" s="15"/>
      <c r="G40" s="15"/>
      <c r="H40" s="15">
        <f t="shared" si="0"/>
        <v>0</v>
      </c>
      <c r="I40" s="15"/>
      <c r="J40" s="15"/>
      <c r="K40" s="15">
        <f t="shared" si="1"/>
        <v>0</v>
      </c>
      <c r="L40" s="15">
        <f t="shared" si="2"/>
        <v>0</v>
      </c>
      <c r="M40" s="15">
        <f t="shared" si="3"/>
        <v>0</v>
      </c>
      <c r="N40" s="15">
        <f t="shared" si="4"/>
        <v>0</v>
      </c>
      <c r="O40" s="15">
        <f t="shared" si="5"/>
        <v>0</v>
      </c>
      <c r="P40" s="15">
        <f t="shared" si="6"/>
        <v>0</v>
      </c>
    </row>
    <row r="41" spans="1:16" ht="73.5" customHeight="1" x14ac:dyDescent="0.25">
      <c r="A41" s="12">
        <v>24</v>
      </c>
      <c r="B41" s="13"/>
      <c r="C41" s="14" t="s">
        <v>172</v>
      </c>
      <c r="D41" s="12" t="s">
        <v>56</v>
      </c>
      <c r="E41" s="15">
        <v>1</v>
      </c>
      <c r="F41" s="15"/>
      <c r="G41" s="15"/>
      <c r="H41" s="15">
        <f t="shared" si="0"/>
        <v>0</v>
      </c>
      <c r="I41" s="15"/>
      <c r="J41" s="15"/>
      <c r="K41" s="15">
        <f t="shared" si="1"/>
        <v>0</v>
      </c>
      <c r="L41" s="15">
        <f t="shared" si="2"/>
        <v>0</v>
      </c>
      <c r="M41" s="15">
        <f t="shared" si="3"/>
        <v>0</v>
      </c>
      <c r="N41" s="15">
        <f t="shared" si="4"/>
        <v>0</v>
      </c>
      <c r="O41" s="15">
        <f t="shared" si="5"/>
        <v>0</v>
      </c>
      <c r="P41" s="15">
        <f t="shared" si="6"/>
        <v>0</v>
      </c>
    </row>
    <row r="42" spans="1:16" ht="69.75" customHeight="1" x14ac:dyDescent="0.25">
      <c r="A42" s="12">
        <v>25</v>
      </c>
      <c r="B42" s="13"/>
      <c r="C42" s="14" t="s">
        <v>118</v>
      </c>
      <c r="D42" s="12" t="s">
        <v>55</v>
      </c>
      <c r="E42" s="15">
        <v>510.4</v>
      </c>
      <c r="F42" s="15"/>
      <c r="G42" s="15"/>
      <c r="H42" s="15">
        <f t="shared" si="0"/>
        <v>0</v>
      </c>
      <c r="I42" s="15"/>
      <c r="J42" s="15"/>
      <c r="K42" s="15">
        <f t="shared" si="1"/>
        <v>0</v>
      </c>
      <c r="L42" s="15">
        <f t="shared" si="2"/>
        <v>0</v>
      </c>
      <c r="M42" s="15">
        <f t="shared" si="3"/>
        <v>0</v>
      </c>
      <c r="N42" s="15">
        <f t="shared" si="4"/>
        <v>0</v>
      </c>
      <c r="O42" s="15">
        <f t="shared" si="5"/>
        <v>0</v>
      </c>
      <c r="P42" s="15">
        <f t="shared" si="6"/>
        <v>0</v>
      </c>
    </row>
    <row r="43" spans="1:16" ht="91.5" customHeight="1" x14ac:dyDescent="0.25">
      <c r="A43" s="12">
        <v>26</v>
      </c>
      <c r="B43" s="13"/>
      <c r="C43" s="14" t="s">
        <v>173</v>
      </c>
      <c r="D43" s="12" t="s">
        <v>56</v>
      </c>
      <c r="E43" s="15">
        <v>6</v>
      </c>
      <c r="F43" s="15"/>
      <c r="G43" s="15"/>
      <c r="H43" s="15">
        <f t="shared" si="0"/>
        <v>0</v>
      </c>
      <c r="I43" s="15"/>
      <c r="J43" s="15"/>
      <c r="K43" s="15">
        <f t="shared" si="1"/>
        <v>0</v>
      </c>
      <c r="L43" s="15">
        <f t="shared" si="2"/>
        <v>0</v>
      </c>
      <c r="M43" s="15">
        <f t="shared" si="3"/>
        <v>0</v>
      </c>
      <c r="N43" s="15">
        <f t="shared" si="4"/>
        <v>0</v>
      </c>
      <c r="O43" s="15">
        <f t="shared" si="5"/>
        <v>0</v>
      </c>
      <c r="P43" s="15">
        <f t="shared" si="6"/>
        <v>0</v>
      </c>
    </row>
    <row r="44" spans="1:16" ht="26.25" customHeight="1" x14ac:dyDescent="0.25">
      <c r="A44" s="12">
        <v>27</v>
      </c>
      <c r="B44" s="40"/>
      <c r="C44" s="41" t="s">
        <v>174</v>
      </c>
      <c r="D44" s="12" t="s">
        <v>56</v>
      </c>
      <c r="E44" s="15">
        <v>1</v>
      </c>
      <c r="F44" s="15"/>
      <c r="G44" s="15"/>
      <c r="H44" s="15">
        <f t="shared" ref="H44:H47" si="7">ROUND(F44*G44,2)</f>
        <v>0</v>
      </c>
      <c r="I44" s="15"/>
      <c r="J44" s="15"/>
      <c r="K44" s="15">
        <f t="shared" ref="K44:K47" si="8">SUM(H44:J44)</f>
        <v>0</v>
      </c>
      <c r="L44" s="15">
        <f t="shared" ref="L44:L47" si="9">ROUND(F44*E44,2)</f>
        <v>0</v>
      </c>
      <c r="M44" s="15">
        <f t="shared" ref="M44:M47" si="10">ROUND(H44*E44,2)</f>
        <v>0</v>
      </c>
      <c r="N44" s="15">
        <f t="shared" ref="N44:N47" si="11">ROUND(I44*E44,2)</f>
        <v>0</v>
      </c>
      <c r="O44" s="15">
        <f t="shared" ref="O44:O47" si="12">ROUND(J44*E44,2)</f>
        <v>0</v>
      </c>
      <c r="P44" s="15">
        <f t="shared" ref="P44:P47" si="13">SUM(M44:O44)</f>
        <v>0</v>
      </c>
    </row>
    <row r="45" spans="1:16" ht="28.5" customHeight="1" x14ac:dyDescent="0.25">
      <c r="A45" s="12">
        <v>28</v>
      </c>
      <c r="B45" s="40"/>
      <c r="C45" s="41" t="s">
        <v>175</v>
      </c>
      <c r="D45" s="12" t="s">
        <v>56</v>
      </c>
      <c r="E45" s="15">
        <v>56</v>
      </c>
      <c r="F45" s="15"/>
      <c r="G45" s="15"/>
      <c r="H45" s="15">
        <f t="shared" si="7"/>
        <v>0</v>
      </c>
      <c r="I45" s="15"/>
      <c r="J45" s="15"/>
      <c r="K45" s="15">
        <f t="shared" si="8"/>
        <v>0</v>
      </c>
      <c r="L45" s="15">
        <f t="shared" si="9"/>
        <v>0</v>
      </c>
      <c r="M45" s="15">
        <f t="shared" si="10"/>
        <v>0</v>
      </c>
      <c r="N45" s="15">
        <f t="shared" si="11"/>
        <v>0</v>
      </c>
      <c r="O45" s="15">
        <f t="shared" si="12"/>
        <v>0</v>
      </c>
      <c r="P45" s="15">
        <f t="shared" si="13"/>
        <v>0</v>
      </c>
    </row>
    <row r="46" spans="1:16" ht="63.75" customHeight="1" x14ac:dyDescent="0.25">
      <c r="A46" s="12">
        <v>29</v>
      </c>
      <c r="B46" s="40"/>
      <c r="C46" s="41" t="s">
        <v>176</v>
      </c>
      <c r="D46" s="12" t="s">
        <v>56</v>
      </c>
      <c r="E46" s="15">
        <v>1</v>
      </c>
      <c r="F46" s="15"/>
      <c r="G46" s="15"/>
      <c r="H46" s="15">
        <f t="shared" si="7"/>
        <v>0</v>
      </c>
      <c r="I46" s="15"/>
      <c r="J46" s="15"/>
      <c r="K46" s="15">
        <f t="shared" si="8"/>
        <v>0</v>
      </c>
      <c r="L46" s="15">
        <f t="shared" si="9"/>
        <v>0</v>
      </c>
      <c r="M46" s="15">
        <f t="shared" si="10"/>
        <v>0</v>
      </c>
      <c r="N46" s="15">
        <f t="shared" si="11"/>
        <v>0</v>
      </c>
      <c r="O46" s="15">
        <f t="shared" si="12"/>
        <v>0</v>
      </c>
      <c r="P46" s="15">
        <f t="shared" si="13"/>
        <v>0</v>
      </c>
    </row>
    <row r="47" spans="1:16" ht="77.25" customHeight="1" x14ac:dyDescent="0.25">
      <c r="A47" s="12">
        <v>30</v>
      </c>
      <c r="B47" s="40"/>
      <c r="C47" s="41" t="s">
        <v>177</v>
      </c>
      <c r="D47" s="12" t="s">
        <v>55</v>
      </c>
      <c r="E47" s="15">
        <v>97</v>
      </c>
      <c r="F47" s="15"/>
      <c r="G47" s="15"/>
      <c r="H47" s="15">
        <f t="shared" si="7"/>
        <v>0</v>
      </c>
      <c r="I47" s="15"/>
      <c r="J47" s="15"/>
      <c r="K47" s="15">
        <f t="shared" si="8"/>
        <v>0</v>
      </c>
      <c r="L47" s="15">
        <f t="shared" si="9"/>
        <v>0</v>
      </c>
      <c r="M47" s="15">
        <f t="shared" si="10"/>
        <v>0</v>
      </c>
      <c r="N47" s="15">
        <f t="shared" si="11"/>
        <v>0</v>
      </c>
      <c r="O47" s="15">
        <f t="shared" si="12"/>
        <v>0</v>
      </c>
      <c r="P47" s="15">
        <f t="shared" si="13"/>
        <v>0</v>
      </c>
    </row>
    <row r="48" spans="1:16" ht="32.25" customHeight="1" x14ac:dyDescent="0.25">
      <c r="A48" s="12">
        <v>31</v>
      </c>
      <c r="B48" s="40"/>
      <c r="C48" s="41" t="s">
        <v>178</v>
      </c>
      <c r="D48" s="39" t="s">
        <v>59</v>
      </c>
      <c r="E48" s="42">
        <v>620.22</v>
      </c>
      <c r="F48" s="15"/>
      <c r="G48" s="15"/>
      <c r="H48" s="15">
        <f t="shared" ref="H48:H71" si="14">ROUND(F48*G48,2)</f>
        <v>0</v>
      </c>
      <c r="I48" s="15"/>
      <c r="J48" s="15"/>
      <c r="K48" s="15">
        <f t="shared" ref="K48:K71" si="15">SUM(H48:J48)</f>
        <v>0</v>
      </c>
      <c r="L48" s="15">
        <f t="shared" ref="L48:L71" si="16">ROUND(F48*E48,2)</f>
        <v>0</v>
      </c>
      <c r="M48" s="15">
        <f t="shared" ref="M48:M71" si="17">ROUND(H48*E48,2)</f>
        <v>0</v>
      </c>
      <c r="N48" s="15">
        <f t="shared" ref="N48:N71" si="18">ROUND(I48*E48,2)</f>
        <v>0</v>
      </c>
      <c r="O48" s="15">
        <f t="shared" ref="O48:O71" si="19">ROUND(J48*E48,2)</f>
        <v>0</v>
      </c>
      <c r="P48" s="15">
        <f t="shared" ref="P48:P71" si="20">SUM(M48:O48)</f>
        <v>0</v>
      </c>
    </row>
    <row r="49" spans="1:16" ht="38.25" customHeight="1" x14ac:dyDescent="0.25">
      <c r="A49" s="12">
        <v>32</v>
      </c>
      <c r="B49" s="40"/>
      <c r="C49" s="41" t="s">
        <v>179</v>
      </c>
      <c r="D49" s="39" t="s">
        <v>59</v>
      </c>
      <c r="E49" s="42">
        <v>13.14</v>
      </c>
      <c r="F49" s="15"/>
      <c r="G49" s="15"/>
      <c r="H49" s="15">
        <f t="shared" si="14"/>
        <v>0</v>
      </c>
      <c r="I49" s="15"/>
      <c r="J49" s="15"/>
      <c r="K49" s="15">
        <f t="shared" si="15"/>
        <v>0</v>
      </c>
      <c r="L49" s="15">
        <f t="shared" si="16"/>
        <v>0</v>
      </c>
      <c r="M49" s="15">
        <f t="shared" si="17"/>
        <v>0</v>
      </c>
      <c r="N49" s="15">
        <f t="shared" si="18"/>
        <v>0</v>
      </c>
      <c r="O49" s="15">
        <f t="shared" si="19"/>
        <v>0</v>
      </c>
      <c r="P49" s="15">
        <f t="shared" si="20"/>
        <v>0</v>
      </c>
    </row>
    <row r="50" spans="1:16" ht="42" customHeight="1" x14ac:dyDescent="0.25">
      <c r="A50" s="12">
        <v>33</v>
      </c>
      <c r="B50" s="40"/>
      <c r="C50" s="41" t="s">
        <v>180</v>
      </c>
      <c r="D50" s="39" t="s">
        <v>59</v>
      </c>
      <c r="E50" s="42">
        <v>19.829999999999998</v>
      </c>
      <c r="F50" s="15"/>
      <c r="G50" s="15"/>
      <c r="H50" s="15">
        <f t="shared" si="14"/>
        <v>0</v>
      </c>
      <c r="I50" s="15"/>
      <c r="J50" s="15"/>
      <c r="K50" s="15">
        <f t="shared" si="15"/>
        <v>0</v>
      </c>
      <c r="L50" s="15">
        <f t="shared" si="16"/>
        <v>0</v>
      </c>
      <c r="M50" s="15">
        <f t="shared" si="17"/>
        <v>0</v>
      </c>
      <c r="N50" s="15">
        <f t="shared" si="18"/>
        <v>0</v>
      </c>
      <c r="O50" s="15">
        <f t="shared" si="19"/>
        <v>0</v>
      </c>
      <c r="P50" s="15">
        <f t="shared" si="20"/>
        <v>0</v>
      </c>
    </row>
    <row r="51" spans="1:16" ht="29.25" customHeight="1" x14ac:dyDescent="0.25">
      <c r="A51" s="12">
        <v>34</v>
      </c>
      <c r="B51" s="40"/>
      <c r="C51" s="41" t="s">
        <v>181</v>
      </c>
      <c r="D51" s="39" t="s">
        <v>59</v>
      </c>
      <c r="E51" s="42">
        <v>452.9</v>
      </c>
      <c r="F51" s="15"/>
      <c r="G51" s="15"/>
      <c r="H51" s="15">
        <f t="shared" si="14"/>
        <v>0</v>
      </c>
      <c r="I51" s="15"/>
      <c r="J51" s="15"/>
      <c r="K51" s="15">
        <f t="shared" si="15"/>
        <v>0</v>
      </c>
      <c r="L51" s="15">
        <f t="shared" si="16"/>
        <v>0</v>
      </c>
      <c r="M51" s="15">
        <f t="shared" si="17"/>
        <v>0</v>
      </c>
      <c r="N51" s="15">
        <f t="shared" si="18"/>
        <v>0</v>
      </c>
      <c r="O51" s="15">
        <f t="shared" si="19"/>
        <v>0</v>
      </c>
      <c r="P51" s="15">
        <f t="shared" si="20"/>
        <v>0</v>
      </c>
    </row>
    <row r="52" spans="1:16" ht="41.25" customHeight="1" x14ac:dyDescent="0.25">
      <c r="A52" s="12">
        <v>35</v>
      </c>
      <c r="B52" s="40"/>
      <c r="C52" s="41" t="s">
        <v>182</v>
      </c>
      <c r="D52" s="39" t="s">
        <v>59</v>
      </c>
      <c r="E52" s="42">
        <v>239.3</v>
      </c>
      <c r="F52" s="15"/>
      <c r="G52" s="15"/>
      <c r="H52" s="15">
        <f t="shared" si="14"/>
        <v>0</v>
      </c>
      <c r="I52" s="15"/>
      <c r="J52" s="15"/>
      <c r="K52" s="15">
        <f t="shared" si="15"/>
        <v>0</v>
      </c>
      <c r="L52" s="15">
        <f t="shared" si="16"/>
        <v>0</v>
      </c>
      <c r="M52" s="15">
        <f t="shared" si="17"/>
        <v>0</v>
      </c>
      <c r="N52" s="15">
        <f t="shared" si="18"/>
        <v>0</v>
      </c>
      <c r="O52" s="15">
        <f t="shared" si="19"/>
        <v>0</v>
      </c>
      <c r="P52" s="15">
        <f t="shared" si="20"/>
        <v>0</v>
      </c>
    </row>
    <row r="53" spans="1:16" ht="51.75" customHeight="1" x14ac:dyDescent="0.25">
      <c r="A53" s="12">
        <v>36</v>
      </c>
      <c r="B53" s="40"/>
      <c r="C53" s="41" t="s">
        <v>197</v>
      </c>
      <c r="D53" s="39" t="s">
        <v>59</v>
      </c>
      <c r="E53" s="42">
        <v>620.22</v>
      </c>
      <c r="F53" s="15"/>
      <c r="G53" s="15"/>
      <c r="H53" s="15">
        <f t="shared" si="14"/>
        <v>0</v>
      </c>
      <c r="I53" s="15"/>
      <c r="J53" s="15"/>
      <c r="K53" s="15">
        <f t="shared" si="15"/>
        <v>0</v>
      </c>
      <c r="L53" s="15">
        <f t="shared" si="16"/>
        <v>0</v>
      </c>
      <c r="M53" s="15">
        <f t="shared" si="17"/>
        <v>0</v>
      </c>
      <c r="N53" s="15">
        <f t="shared" si="18"/>
        <v>0</v>
      </c>
      <c r="O53" s="15">
        <f t="shared" si="19"/>
        <v>0</v>
      </c>
      <c r="P53" s="15">
        <f t="shared" si="20"/>
        <v>0</v>
      </c>
    </row>
    <row r="54" spans="1:16" ht="55.5" customHeight="1" x14ac:dyDescent="0.25">
      <c r="A54" s="12">
        <v>37</v>
      </c>
      <c r="B54" s="40"/>
      <c r="C54" s="41" t="s">
        <v>198</v>
      </c>
      <c r="D54" s="39" t="s">
        <v>59</v>
      </c>
      <c r="E54" s="42">
        <v>13.14</v>
      </c>
      <c r="F54" s="15"/>
      <c r="G54" s="15"/>
      <c r="H54" s="15">
        <f t="shared" si="14"/>
        <v>0</v>
      </c>
      <c r="I54" s="15"/>
      <c r="J54" s="15"/>
      <c r="K54" s="15">
        <f t="shared" si="15"/>
        <v>0</v>
      </c>
      <c r="L54" s="15">
        <f t="shared" si="16"/>
        <v>0</v>
      </c>
      <c r="M54" s="15">
        <f t="shared" si="17"/>
        <v>0</v>
      </c>
      <c r="N54" s="15">
        <f t="shared" si="18"/>
        <v>0</v>
      </c>
      <c r="O54" s="15">
        <f t="shared" si="19"/>
        <v>0</v>
      </c>
      <c r="P54" s="15">
        <f t="shared" si="20"/>
        <v>0</v>
      </c>
    </row>
    <row r="55" spans="1:16" ht="35.25" customHeight="1" x14ac:dyDescent="0.25">
      <c r="A55" s="12">
        <v>38</v>
      </c>
      <c r="B55" s="40"/>
      <c r="C55" s="41" t="s">
        <v>183</v>
      </c>
      <c r="D55" s="39" t="s">
        <v>59</v>
      </c>
      <c r="E55" s="42">
        <v>19.829999999999998</v>
      </c>
      <c r="F55" s="15"/>
      <c r="G55" s="15"/>
      <c r="H55" s="15">
        <f t="shared" si="14"/>
        <v>0</v>
      </c>
      <c r="I55" s="15"/>
      <c r="J55" s="15"/>
      <c r="K55" s="15">
        <f t="shared" si="15"/>
        <v>0</v>
      </c>
      <c r="L55" s="15">
        <f t="shared" si="16"/>
        <v>0</v>
      </c>
      <c r="M55" s="15">
        <f t="shared" si="17"/>
        <v>0</v>
      </c>
      <c r="N55" s="15">
        <f t="shared" si="18"/>
        <v>0</v>
      </c>
      <c r="O55" s="15">
        <f t="shared" si="19"/>
        <v>0</v>
      </c>
      <c r="P55" s="15">
        <f t="shared" si="20"/>
        <v>0</v>
      </c>
    </row>
    <row r="56" spans="1:16" ht="42" customHeight="1" x14ac:dyDescent="0.25">
      <c r="A56" s="12">
        <v>39</v>
      </c>
      <c r="B56" s="40"/>
      <c r="C56" s="41" t="s">
        <v>184</v>
      </c>
      <c r="D56" s="39" t="s">
        <v>59</v>
      </c>
      <c r="E56" s="42">
        <v>239.3</v>
      </c>
      <c r="F56" s="15"/>
      <c r="G56" s="15"/>
      <c r="H56" s="15">
        <f t="shared" si="14"/>
        <v>0</v>
      </c>
      <c r="I56" s="15"/>
      <c r="J56" s="15"/>
      <c r="K56" s="15">
        <f t="shared" si="15"/>
        <v>0</v>
      </c>
      <c r="L56" s="15">
        <f t="shared" si="16"/>
        <v>0</v>
      </c>
      <c r="M56" s="15">
        <f t="shared" si="17"/>
        <v>0</v>
      </c>
      <c r="N56" s="15">
        <f t="shared" si="18"/>
        <v>0</v>
      </c>
      <c r="O56" s="15">
        <f t="shared" si="19"/>
        <v>0</v>
      </c>
      <c r="P56" s="15">
        <f t="shared" si="20"/>
        <v>0</v>
      </c>
    </row>
    <row r="57" spans="1:16" ht="54.75" customHeight="1" x14ac:dyDescent="0.25">
      <c r="A57" s="12">
        <v>40</v>
      </c>
      <c r="B57" s="40"/>
      <c r="C57" s="41" t="s">
        <v>185</v>
      </c>
      <c r="D57" s="39" t="s">
        <v>59</v>
      </c>
      <c r="E57" s="42">
        <v>452.9</v>
      </c>
      <c r="F57" s="15"/>
      <c r="G57" s="15"/>
      <c r="H57" s="15">
        <f t="shared" si="14"/>
        <v>0</v>
      </c>
      <c r="I57" s="15"/>
      <c r="J57" s="15"/>
      <c r="K57" s="15">
        <f t="shared" si="15"/>
        <v>0</v>
      </c>
      <c r="L57" s="15">
        <f t="shared" si="16"/>
        <v>0</v>
      </c>
      <c r="M57" s="15">
        <f t="shared" si="17"/>
        <v>0</v>
      </c>
      <c r="N57" s="15">
        <f t="shared" si="18"/>
        <v>0</v>
      </c>
      <c r="O57" s="15">
        <f t="shared" si="19"/>
        <v>0</v>
      </c>
      <c r="P57" s="15">
        <f t="shared" si="20"/>
        <v>0</v>
      </c>
    </row>
    <row r="58" spans="1:16" ht="40.5" customHeight="1" x14ac:dyDescent="0.25">
      <c r="A58" s="12">
        <v>41</v>
      </c>
      <c r="B58" s="40"/>
      <c r="C58" s="41" t="s">
        <v>186</v>
      </c>
      <c r="D58" s="39" t="s">
        <v>60</v>
      </c>
      <c r="E58" s="42">
        <v>144.36000000000001</v>
      </c>
      <c r="F58" s="15"/>
      <c r="G58" s="15"/>
      <c r="H58" s="15">
        <f t="shared" si="14"/>
        <v>0</v>
      </c>
      <c r="I58" s="15"/>
      <c r="J58" s="15"/>
      <c r="K58" s="15">
        <f t="shared" si="15"/>
        <v>0</v>
      </c>
      <c r="L58" s="15">
        <f t="shared" si="16"/>
        <v>0</v>
      </c>
      <c r="M58" s="15">
        <f t="shared" si="17"/>
        <v>0</v>
      </c>
      <c r="N58" s="15">
        <f t="shared" si="18"/>
        <v>0</v>
      </c>
      <c r="O58" s="15">
        <f t="shared" si="19"/>
        <v>0</v>
      </c>
      <c r="P58" s="15">
        <f t="shared" si="20"/>
        <v>0</v>
      </c>
    </row>
    <row r="59" spans="1:16" ht="41.25" customHeight="1" x14ac:dyDescent="0.25">
      <c r="A59" s="12">
        <v>42</v>
      </c>
      <c r="B59" s="40"/>
      <c r="C59" s="41" t="s">
        <v>187</v>
      </c>
      <c r="D59" s="39" t="s">
        <v>60</v>
      </c>
      <c r="E59" s="42">
        <v>385.3</v>
      </c>
      <c r="F59" s="15"/>
      <c r="G59" s="15"/>
      <c r="H59" s="15">
        <f t="shared" si="14"/>
        <v>0</v>
      </c>
      <c r="I59" s="15"/>
      <c r="J59" s="15"/>
      <c r="K59" s="15">
        <f t="shared" si="15"/>
        <v>0</v>
      </c>
      <c r="L59" s="15">
        <f t="shared" si="16"/>
        <v>0</v>
      </c>
      <c r="M59" s="15">
        <f t="shared" si="17"/>
        <v>0</v>
      </c>
      <c r="N59" s="15">
        <f t="shared" si="18"/>
        <v>0</v>
      </c>
      <c r="O59" s="15">
        <f t="shared" si="19"/>
        <v>0</v>
      </c>
      <c r="P59" s="15">
        <f t="shared" si="20"/>
        <v>0</v>
      </c>
    </row>
    <row r="60" spans="1:16" ht="42.75" customHeight="1" x14ac:dyDescent="0.25">
      <c r="A60" s="12">
        <v>43</v>
      </c>
      <c r="B60" s="40"/>
      <c r="C60" s="41" t="s">
        <v>188</v>
      </c>
      <c r="D60" s="39" t="s">
        <v>60</v>
      </c>
      <c r="E60" s="42">
        <v>680.79</v>
      </c>
      <c r="F60" s="15"/>
      <c r="G60" s="15"/>
      <c r="H60" s="15">
        <f t="shared" si="14"/>
        <v>0</v>
      </c>
      <c r="I60" s="15"/>
      <c r="J60" s="15"/>
      <c r="K60" s="15">
        <f t="shared" si="15"/>
        <v>0</v>
      </c>
      <c r="L60" s="15">
        <f t="shared" si="16"/>
        <v>0</v>
      </c>
      <c r="M60" s="15">
        <f t="shared" si="17"/>
        <v>0</v>
      </c>
      <c r="N60" s="15">
        <f t="shared" si="18"/>
        <v>0</v>
      </c>
      <c r="O60" s="15">
        <f t="shared" si="19"/>
        <v>0</v>
      </c>
      <c r="P60" s="15">
        <f t="shared" si="20"/>
        <v>0</v>
      </c>
    </row>
    <row r="61" spans="1:16" ht="41.25" customHeight="1" x14ac:dyDescent="0.25">
      <c r="A61" s="12">
        <v>44</v>
      </c>
      <c r="B61" s="40"/>
      <c r="C61" s="41" t="s">
        <v>189</v>
      </c>
      <c r="D61" s="39" t="s">
        <v>60</v>
      </c>
      <c r="E61" s="42">
        <v>254.34</v>
      </c>
      <c r="F61" s="15"/>
      <c r="G61" s="15"/>
      <c r="H61" s="15">
        <f t="shared" si="14"/>
        <v>0</v>
      </c>
      <c r="I61" s="15"/>
      <c r="J61" s="15"/>
      <c r="K61" s="15">
        <f t="shared" si="15"/>
        <v>0</v>
      </c>
      <c r="L61" s="15">
        <f t="shared" si="16"/>
        <v>0</v>
      </c>
      <c r="M61" s="15">
        <f t="shared" si="17"/>
        <v>0</v>
      </c>
      <c r="N61" s="15">
        <f t="shared" si="18"/>
        <v>0</v>
      </c>
      <c r="O61" s="15">
        <f t="shared" si="19"/>
        <v>0</v>
      </c>
      <c r="P61" s="15">
        <f t="shared" si="20"/>
        <v>0</v>
      </c>
    </row>
    <row r="62" spans="1:16" ht="41.25" customHeight="1" x14ac:dyDescent="0.25">
      <c r="A62" s="12">
        <v>45</v>
      </c>
      <c r="B62" s="40"/>
      <c r="C62" s="41" t="s">
        <v>190</v>
      </c>
      <c r="D62" s="39" t="s">
        <v>60</v>
      </c>
      <c r="E62" s="42">
        <v>48</v>
      </c>
      <c r="F62" s="15"/>
      <c r="G62" s="15"/>
      <c r="H62" s="15">
        <f t="shared" si="14"/>
        <v>0</v>
      </c>
      <c r="I62" s="15"/>
      <c r="J62" s="15"/>
      <c r="K62" s="15">
        <f t="shared" si="15"/>
        <v>0</v>
      </c>
      <c r="L62" s="15">
        <f t="shared" si="16"/>
        <v>0</v>
      </c>
      <c r="M62" s="15">
        <f t="shared" si="17"/>
        <v>0</v>
      </c>
      <c r="N62" s="15">
        <f t="shared" si="18"/>
        <v>0</v>
      </c>
      <c r="O62" s="15">
        <f t="shared" si="19"/>
        <v>0</v>
      </c>
      <c r="P62" s="15">
        <f t="shared" si="20"/>
        <v>0</v>
      </c>
    </row>
    <row r="63" spans="1:16" ht="54.75" customHeight="1" x14ac:dyDescent="0.25">
      <c r="A63" s="12">
        <v>46</v>
      </c>
      <c r="B63" s="40"/>
      <c r="C63" s="41" t="s">
        <v>191</v>
      </c>
      <c r="D63" s="39" t="s">
        <v>60</v>
      </c>
      <c r="E63" s="42">
        <v>497.64</v>
      </c>
      <c r="F63" s="15"/>
      <c r="G63" s="15"/>
      <c r="H63" s="15">
        <f t="shared" si="14"/>
        <v>0</v>
      </c>
      <c r="I63" s="15"/>
      <c r="J63" s="15"/>
      <c r="K63" s="15">
        <f t="shared" si="15"/>
        <v>0</v>
      </c>
      <c r="L63" s="15">
        <f t="shared" si="16"/>
        <v>0</v>
      </c>
      <c r="M63" s="15">
        <f t="shared" si="17"/>
        <v>0</v>
      </c>
      <c r="N63" s="15">
        <f t="shared" si="18"/>
        <v>0</v>
      </c>
      <c r="O63" s="15">
        <f t="shared" si="19"/>
        <v>0</v>
      </c>
      <c r="P63" s="15">
        <f t="shared" si="20"/>
        <v>0</v>
      </c>
    </row>
    <row r="64" spans="1:16" ht="91.5" customHeight="1" x14ac:dyDescent="0.25">
      <c r="A64" s="12">
        <v>47</v>
      </c>
      <c r="B64" s="40"/>
      <c r="C64" s="41" t="s">
        <v>192</v>
      </c>
      <c r="D64" s="39" t="s">
        <v>60</v>
      </c>
      <c r="E64" s="42">
        <v>66.16</v>
      </c>
      <c r="F64" s="15"/>
      <c r="G64" s="15"/>
      <c r="H64" s="15">
        <f t="shared" si="14"/>
        <v>0</v>
      </c>
      <c r="I64" s="15"/>
      <c r="J64" s="15"/>
      <c r="K64" s="15">
        <f t="shared" si="15"/>
        <v>0</v>
      </c>
      <c r="L64" s="15">
        <f t="shared" si="16"/>
        <v>0</v>
      </c>
      <c r="M64" s="15">
        <f t="shared" si="17"/>
        <v>0</v>
      </c>
      <c r="N64" s="15">
        <f t="shared" si="18"/>
        <v>0</v>
      </c>
      <c r="O64" s="15">
        <f t="shared" si="19"/>
        <v>0</v>
      </c>
      <c r="P64" s="15">
        <f t="shared" si="20"/>
        <v>0</v>
      </c>
    </row>
    <row r="65" spans="1:16" ht="89.25" customHeight="1" x14ac:dyDescent="0.25">
      <c r="A65" s="12">
        <v>48</v>
      </c>
      <c r="B65" s="40"/>
      <c r="C65" s="41" t="s">
        <v>193</v>
      </c>
      <c r="D65" s="39" t="s">
        <v>60</v>
      </c>
      <c r="E65" s="42">
        <v>237.98</v>
      </c>
      <c r="F65" s="15"/>
      <c r="G65" s="15"/>
      <c r="H65" s="15">
        <f t="shared" si="14"/>
        <v>0</v>
      </c>
      <c r="I65" s="15"/>
      <c r="J65" s="15"/>
      <c r="K65" s="15">
        <f t="shared" si="15"/>
        <v>0</v>
      </c>
      <c r="L65" s="15">
        <f t="shared" si="16"/>
        <v>0</v>
      </c>
      <c r="M65" s="15">
        <f t="shared" si="17"/>
        <v>0</v>
      </c>
      <c r="N65" s="15">
        <f t="shared" si="18"/>
        <v>0</v>
      </c>
      <c r="O65" s="15">
        <f t="shared" si="19"/>
        <v>0</v>
      </c>
      <c r="P65" s="15">
        <f t="shared" si="20"/>
        <v>0</v>
      </c>
    </row>
    <row r="66" spans="1:16" ht="90.75" customHeight="1" x14ac:dyDescent="0.25">
      <c r="A66" s="12">
        <v>49</v>
      </c>
      <c r="B66" s="40"/>
      <c r="C66" s="41" t="s">
        <v>194</v>
      </c>
      <c r="D66" s="39" t="s">
        <v>60</v>
      </c>
      <c r="E66" s="42">
        <v>479.65</v>
      </c>
      <c r="F66" s="15"/>
      <c r="G66" s="15"/>
      <c r="H66" s="15">
        <f t="shared" si="14"/>
        <v>0</v>
      </c>
      <c r="I66" s="15"/>
      <c r="J66" s="15"/>
      <c r="K66" s="15">
        <f t="shared" si="15"/>
        <v>0</v>
      </c>
      <c r="L66" s="15">
        <f t="shared" si="16"/>
        <v>0</v>
      </c>
      <c r="M66" s="15">
        <f t="shared" si="17"/>
        <v>0</v>
      </c>
      <c r="N66" s="15">
        <f t="shared" si="18"/>
        <v>0</v>
      </c>
      <c r="O66" s="15">
        <f t="shared" si="19"/>
        <v>0</v>
      </c>
      <c r="P66" s="15">
        <f t="shared" si="20"/>
        <v>0</v>
      </c>
    </row>
    <row r="67" spans="1:16" ht="92.25" customHeight="1" x14ac:dyDescent="0.25">
      <c r="A67" s="12">
        <v>50</v>
      </c>
      <c r="B67" s="40"/>
      <c r="C67" s="41" t="s">
        <v>195</v>
      </c>
      <c r="D67" s="39" t="s">
        <v>60</v>
      </c>
      <c r="E67" s="42">
        <v>193.11</v>
      </c>
      <c r="F67" s="15"/>
      <c r="G67" s="15"/>
      <c r="H67" s="15">
        <f t="shared" si="14"/>
        <v>0</v>
      </c>
      <c r="I67" s="15"/>
      <c r="J67" s="15"/>
      <c r="K67" s="15">
        <f t="shared" si="15"/>
        <v>0</v>
      </c>
      <c r="L67" s="15">
        <f t="shared" si="16"/>
        <v>0</v>
      </c>
      <c r="M67" s="15">
        <f t="shared" si="17"/>
        <v>0</v>
      </c>
      <c r="N67" s="15">
        <f t="shared" si="18"/>
        <v>0</v>
      </c>
      <c r="O67" s="15">
        <f t="shared" si="19"/>
        <v>0</v>
      </c>
      <c r="P67" s="15">
        <f t="shared" si="20"/>
        <v>0</v>
      </c>
    </row>
    <row r="68" spans="1:16" ht="91.5" customHeight="1" x14ac:dyDescent="0.25">
      <c r="A68" s="12">
        <v>51</v>
      </c>
      <c r="B68" s="40"/>
      <c r="C68" s="41" t="s">
        <v>196</v>
      </c>
      <c r="D68" s="39" t="s">
        <v>60</v>
      </c>
      <c r="E68" s="42">
        <v>38.25</v>
      </c>
      <c r="F68" s="15"/>
      <c r="G68" s="15"/>
      <c r="H68" s="15">
        <f t="shared" si="14"/>
        <v>0</v>
      </c>
      <c r="I68" s="15"/>
      <c r="J68" s="15"/>
      <c r="K68" s="15">
        <f t="shared" si="15"/>
        <v>0</v>
      </c>
      <c r="L68" s="15">
        <f t="shared" si="16"/>
        <v>0</v>
      </c>
      <c r="M68" s="15">
        <f t="shared" si="17"/>
        <v>0</v>
      </c>
      <c r="N68" s="15">
        <f t="shared" si="18"/>
        <v>0</v>
      </c>
      <c r="O68" s="15">
        <f t="shared" si="19"/>
        <v>0</v>
      </c>
      <c r="P68" s="15">
        <f t="shared" si="20"/>
        <v>0</v>
      </c>
    </row>
    <row r="69" spans="1:16" ht="89.25" customHeight="1" x14ac:dyDescent="0.25">
      <c r="A69" s="12">
        <v>52</v>
      </c>
      <c r="B69" s="40"/>
      <c r="C69" s="41" t="s">
        <v>128</v>
      </c>
      <c r="D69" s="39" t="s">
        <v>55</v>
      </c>
      <c r="E69" s="42">
        <v>430.2</v>
      </c>
      <c r="F69" s="15"/>
      <c r="G69" s="15"/>
      <c r="H69" s="15">
        <f t="shared" si="14"/>
        <v>0</v>
      </c>
      <c r="I69" s="15"/>
      <c r="J69" s="15"/>
      <c r="K69" s="15">
        <f t="shared" si="15"/>
        <v>0</v>
      </c>
      <c r="L69" s="15">
        <f t="shared" si="16"/>
        <v>0</v>
      </c>
      <c r="M69" s="15">
        <f t="shared" si="17"/>
        <v>0</v>
      </c>
      <c r="N69" s="15">
        <f t="shared" si="18"/>
        <v>0</v>
      </c>
      <c r="O69" s="15">
        <f t="shared" si="19"/>
        <v>0</v>
      </c>
      <c r="P69" s="15">
        <f t="shared" si="20"/>
        <v>0</v>
      </c>
    </row>
    <row r="70" spans="1:16" ht="79.5" customHeight="1" x14ac:dyDescent="0.25">
      <c r="A70" s="12">
        <v>53</v>
      </c>
      <c r="B70" s="40"/>
      <c r="C70" s="41" t="s">
        <v>129</v>
      </c>
      <c r="D70" s="39" t="s">
        <v>59</v>
      </c>
      <c r="E70" s="42">
        <v>32.299999999999997</v>
      </c>
      <c r="F70" s="15"/>
      <c r="G70" s="15"/>
      <c r="H70" s="15">
        <f t="shared" si="14"/>
        <v>0</v>
      </c>
      <c r="I70" s="15"/>
      <c r="J70" s="15"/>
      <c r="K70" s="15">
        <f t="shared" si="15"/>
        <v>0</v>
      </c>
      <c r="L70" s="15">
        <f t="shared" si="16"/>
        <v>0</v>
      </c>
      <c r="M70" s="15">
        <f t="shared" si="17"/>
        <v>0</v>
      </c>
      <c r="N70" s="15">
        <f t="shared" si="18"/>
        <v>0</v>
      </c>
      <c r="O70" s="15">
        <f t="shared" si="19"/>
        <v>0</v>
      </c>
      <c r="P70" s="15">
        <f t="shared" si="20"/>
        <v>0</v>
      </c>
    </row>
    <row r="71" spans="1:16" ht="25.5" customHeight="1" x14ac:dyDescent="0.25">
      <c r="A71" s="12">
        <v>54</v>
      </c>
      <c r="B71" s="40"/>
      <c r="C71" s="41" t="s">
        <v>130</v>
      </c>
      <c r="D71" s="39" t="s">
        <v>55</v>
      </c>
      <c r="E71" s="42">
        <v>510.4</v>
      </c>
      <c r="F71" s="15"/>
      <c r="G71" s="15"/>
      <c r="H71" s="15">
        <f t="shared" si="14"/>
        <v>0</v>
      </c>
      <c r="I71" s="15"/>
      <c r="J71" s="15"/>
      <c r="K71" s="15">
        <f t="shared" si="15"/>
        <v>0</v>
      </c>
      <c r="L71" s="15">
        <f t="shared" si="16"/>
        <v>0</v>
      </c>
      <c r="M71" s="15">
        <f t="shared" si="17"/>
        <v>0</v>
      </c>
      <c r="N71" s="15">
        <f t="shared" si="18"/>
        <v>0</v>
      </c>
      <c r="O71" s="15">
        <f t="shared" si="19"/>
        <v>0</v>
      </c>
      <c r="P71" s="15">
        <f t="shared" si="20"/>
        <v>0</v>
      </c>
    </row>
    <row r="72" spans="1:16" x14ac:dyDescent="0.25">
      <c r="A72" s="165" t="s">
        <v>62</v>
      </c>
      <c r="B72" s="166"/>
      <c r="C72" s="166"/>
      <c r="D72" s="166"/>
      <c r="E72" s="166"/>
      <c r="F72" s="166"/>
      <c r="G72" s="166"/>
      <c r="H72" s="166"/>
      <c r="I72" s="166"/>
      <c r="J72" s="166"/>
      <c r="K72" s="167"/>
      <c r="L72" s="22"/>
      <c r="M72" s="22"/>
      <c r="N72" s="22"/>
      <c r="O72" s="22"/>
      <c r="P72" s="22"/>
    </row>
    <row r="73" spans="1:16" x14ac:dyDescent="0.25">
      <c r="A73" s="162" t="s">
        <v>63</v>
      </c>
      <c r="B73" s="163"/>
      <c r="C73" s="163"/>
      <c r="D73" s="163"/>
      <c r="E73" s="163"/>
      <c r="F73" s="163"/>
      <c r="G73" s="163"/>
      <c r="H73" s="163"/>
      <c r="I73" s="163"/>
      <c r="J73" s="163"/>
      <c r="K73" s="164"/>
      <c r="L73" s="22"/>
      <c r="M73" s="22"/>
      <c r="N73" s="22"/>
      <c r="O73" s="22"/>
      <c r="P73" s="22"/>
    </row>
    <row r="74" spans="1:16" x14ac:dyDescent="0.25">
      <c r="A74" s="168" t="s">
        <v>64</v>
      </c>
      <c r="B74" s="169"/>
      <c r="C74" s="169"/>
      <c r="D74" s="169"/>
      <c r="E74" s="169"/>
      <c r="F74" s="169"/>
      <c r="G74" s="169"/>
      <c r="H74" s="169"/>
      <c r="I74" s="169"/>
      <c r="J74" s="169"/>
      <c r="K74" s="170"/>
      <c r="L74" s="22"/>
      <c r="M74" s="22"/>
      <c r="N74" s="22"/>
      <c r="O74" s="22"/>
      <c r="P74" s="22"/>
    </row>
    <row r="76" spans="1:16" x14ac:dyDescent="0.25">
      <c r="C76" s="23" t="s">
        <v>65</v>
      </c>
      <c r="D76" s="135"/>
      <c r="E76" s="135"/>
      <c r="F76" s="135"/>
      <c r="G76" s="135"/>
    </row>
    <row r="77" spans="1:16" x14ac:dyDescent="0.25">
      <c r="D77" s="148" t="s">
        <v>66</v>
      </c>
      <c r="E77" s="148"/>
      <c r="F77" s="148"/>
      <c r="G77" s="148"/>
    </row>
    <row r="79" spans="1:16" x14ac:dyDescent="0.25">
      <c r="C79" s="23" t="s">
        <v>67</v>
      </c>
      <c r="D79" s="135"/>
      <c r="E79" s="135"/>
      <c r="F79" s="135"/>
      <c r="G79" s="135"/>
    </row>
    <row r="80" spans="1:16" x14ac:dyDescent="0.25">
      <c r="D80" s="148" t="s">
        <v>66</v>
      </c>
      <c r="E80" s="148"/>
      <c r="F80" s="148"/>
      <c r="G80" s="148"/>
    </row>
    <row r="81" spans="3:7" x14ac:dyDescent="0.25">
      <c r="D81" s="25"/>
      <c r="E81" s="25"/>
      <c r="F81" s="25"/>
      <c r="G81" s="25"/>
    </row>
    <row r="82" spans="3:7" x14ac:dyDescent="0.25">
      <c r="C82" s="24" t="s">
        <v>68</v>
      </c>
      <c r="D82" s="135"/>
      <c r="E82" s="135"/>
      <c r="F82" s="135"/>
      <c r="G82" s="135"/>
    </row>
  </sheetData>
  <mergeCells count="21">
    <mergeCell ref="D76:G76"/>
    <mergeCell ref="D77:G77"/>
    <mergeCell ref="D79:G79"/>
    <mergeCell ref="D80:G80"/>
    <mergeCell ref="D82:G82"/>
    <mergeCell ref="A74:K74"/>
    <mergeCell ref="A1:P1"/>
    <mergeCell ref="A3:P3"/>
    <mergeCell ref="A4:P4"/>
    <mergeCell ref="L11:M11"/>
    <mergeCell ref="N11:O11"/>
    <mergeCell ref="A15:A16"/>
    <mergeCell ref="B15:B16"/>
    <mergeCell ref="C15:C16"/>
    <mergeCell ref="D15:D16"/>
    <mergeCell ref="E15:E16"/>
    <mergeCell ref="F15:K15"/>
    <mergeCell ref="L15:P15"/>
    <mergeCell ref="C17:P17"/>
    <mergeCell ref="A72:K72"/>
    <mergeCell ref="A73:K73"/>
  </mergeCells>
  <printOptions horizontalCentered="1"/>
  <pageMargins left="0.31496062992125984" right="0.31496062992125984" top="0.74803149606299213" bottom="0.55118110236220474" header="0.31496062992125984" footer="0.31496062992125984"/>
  <pageSetup paperSize="9" scale="75" orientation="landscape" r:id="rId1"/>
  <headerFooter>
    <oddFooter>&amp;C&amp;"Arial,Regular"&amp;10&amp;P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90" zoomScaleNormal="100" zoomScaleSheetLayoutView="90" workbookViewId="0">
      <selection activeCell="A14" sqref="A14"/>
    </sheetView>
  </sheetViews>
  <sheetFormatPr defaultRowHeight="15" x14ac:dyDescent="0.25"/>
  <cols>
    <col min="3" max="3" width="29.85546875" customWidth="1"/>
    <col min="4" max="4" width="11.5703125" customWidth="1"/>
    <col min="5" max="5" width="10.7109375" customWidth="1"/>
    <col min="7" max="7" width="10.28515625" customWidth="1"/>
    <col min="10" max="10" width="11" customWidth="1"/>
    <col min="12" max="12" width="12.140625" customWidth="1"/>
    <col min="15" max="15" width="10.7109375" customWidth="1"/>
    <col min="16" max="16" width="12.5703125" customWidth="1"/>
  </cols>
  <sheetData>
    <row r="1" spans="1:16" ht="15.75" x14ac:dyDescent="0.25">
      <c r="A1" s="132" t="s">
        <v>199</v>
      </c>
      <c r="B1" s="132"/>
      <c r="C1" s="132"/>
      <c r="D1" s="132"/>
      <c r="E1" s="132"/>
      <c r="F1" s="132"/>
      <c r="G1" s="132"/>
      <c r="H1" s="132"/>
      <c r="I1" s="132"/>
      <c r="J1" s="132"/>
      <c r="K1" s="132"/>
      <c r="L1" s="132"/>
      <c r="M1" s="132"/>
      <c r="N1" s="132"/>
      <c r="O1" s="132"/>
      <c r="P1" s="132"/>
    </row>
    <row r="2" spans="1:16" x14ac:dyDescent="0.25">
      <c r="A2" s="1"/>
      <c r="B2" s="1"/>
      <c r="C2" s="1"/>
      <c r="D2" s="1"/>
      <c r="E2" s="1"/>
      <c r="F2" s="1"/>
      <c r="G2" s="1"/>
      <c r="H2" s="1"/>
      <c r="I2" s="1"/>
      <c r="J2" s="1"/>
      <c r="K2" s="1"/>
      <c r="L2" s="1"/>
      <c r="M2" s="1"/>
      <c r="N2" s="1"/>
      <c r="O2" s="1"/>
      <c r="P2" s="1"/>
    </row>
    <row r="3" spans="1:16" ht="15.75" x14ac:dyDescent="0.25">
      <c r="A3" s="157" t="s">
        <v>88</v>
      </c>
      <c r="B3" s="157"/>
      <c r="C3" s="157"/>
      <c r="D3" s="157"/>
      <c r="E3" s="157"/>
      <c r="F3" s="157"/>
      <c r="G3" s="157"/>
      <c r="H3" s="157"/>
      <c r="I3" s="157"/>
      <c r="J3" s="157"/>
      <c r="K3" s="157"/>
      <c r="L3" s="157"/>
      <c r="M3" s="157"/>
      <c r="N3" s="157"/>
      <c r="O3" s="157"/>
      <c r="P3" s="157"/>
    </row>
    <row r="4" spans="1:16" x14ac:dyDescent="0.25">
      <c r="A4" s="154" t="s">
        <v>15</v>
      </c>
      <c r="B4" s="154"/>
      <c r="C4" s="154"/>
      <c r="D4" s="154"/>
      <c r="E4" s="154"/>
      <c r="F4" s="154"/>
      <c r="G4" s="154"/>
      <c r="H4" s="154"/>
      <c r="I4" s="154"/>
      <c r="J4" s="154"/>
      <c r="K4" s="154"/>
      <c r="L4" s="154"/>
      <c r="M4" s="154"/>
      <c r="N4" s="154"/>
      <c r="O4" s="154"/>
      <c r="P4" s="154"/>
    </row>
    <row r="5" spans="1:16" x14ac:dyDescent="0.25">
      <c r="A5" s="2"/>
      <c r="B5" s="2"/>
      <c r="C5" s="2"/>
      <c r="D5" s="2"/>
      <c r="E5" s="2"/>
      <c r="F5" s="2"/>
      <c r="G5" s="2"/>
      <c r="H5" s="2"/>
      <c r="I5" s="2"/>
      <c r="J5" s="2"/>
      <c r="K5" s="2"/>
      <c r="L5" s="2"/>
      <c r="M5" s="2"/>
      <c r="N5" s="2"/>
      <c r="O5" s="2"/>
      <c r="P5" s="2"/>
    </row>
    <row r="6" spans="1:16" x14ac:dyDescent="0.25">
      <c r="A6" s="49" t="s">
        <v>372</v>
      </c>
      <c r="B6" s="49"/>
      <c r="C6" s="49"/>
      <c r="D6" s="49"/>
      <c r="E6" s="49"/>
      <c r="F6" s="49"/>
      <c r="G6" s="49"/>
      <c r="H6" s="49"/>
      <c r="I6" s="2"/>
      <c r="J6" s="2"/>
      <c r="K6" s="2"/>
      <c r="L6" s="2"/>
      <c r="M6" s="2"/>
      <c r="N6" s="2"/>
      <c r="O6" s="2"/>
      <c r="P6" s="2"/>
    </row>
    <row r="7" spans="1:16" x14ac:dyDescent="0.25">
      <c r="A7" s="49" t="s">
        <v>366</v>
      </c>
      <c r="B7" s="49"/>
      <c r="C7" s="49"/>
      <c r="D7" s="49"/>
      <c r="E7" s="49"/>
      <c r="F7" s="49"/>
      <c r="G7" s="49"/>
      <c r="H7" s="49"/>
      <c r="I7" s="2"/>
      <c r="J7" s="2"/>
      <c r="K7" s="2"/>
      <c r="L7" s="2"/>
      <c r="M7" s="2"/>
      <c r="N7" s="2"/>
      <c r="O7" s="2"/>
      <c r="P7" s="2"/>
    </row>
    <row r="8" spans="1:16" x14ac:dyDescent="0.25">
      <c r="A8" s="49" t="s">
        <v>200</v>
      </c>
      <c r="B8" s="49"/>
      <c r="C8" s="49"/>
      <c r="D8" s="49"/>
      <c r="E8" s="49"/>
      <c r="F8" s="49"/>
      <c r="G8" s="49"/>
      <c r="H8" s="49"/>
      <c r="I8" s="2"/>
      <c r="J8" s="2"/>
      <c r="K8" s="2"/>
      <c r="L8" s="2"/>
      <c r="M8" s="2"/>
      <c r="N8" s="2"/>
      <c r="O8" s="2"/>
      <c r="P8" s="2"/>
    </row>
    <row r="9" spans="1:16" x14ac:dyDescent="0.25">
      <c r="A9" s="49" t="s">
        <v>643</v>
      </c>
      <c r="B9" s="49"/>
      <c r="C9" s="49"/>
      <c r="D9" s="49"/>
      <c r="E9" s="49"/>
      <c r="F9" s="49"/>
      <c r="G9" s="49"/>
      <c r="H9" s="49"/>
      <c r="I9" s="2"/>
      <c r="J9" s="2"/>
      <c r="K9" s="2"/>
      <c r="L9" s="2"/>
      <c r="M9" s="2"/>
      <c r="N9" s="2"/>
      <c r="O9" s="2"/>
      <c r="P9" s="2"/>
    </row>
    <row r="10" spans="1:16" x14ac:dyDescent="0.25">
      <c r="A10" s="49" t="s">
        <v>18</v>
      </c>
      <c r="B10" s="49"/>
      <c r="C10" s="49"/>
      <c r="D10" s="49"/>
      <c r="E10" s="49"/>
      <c r="F10" s="49"/>
      <c r="G10" s="49"/>
      <c r="H10" s="49"/>
      <c r="I10" s="2"/>
      <c r="J10" s="2"/>
      <c r="K10" s="2"/>
      <c r="L10" s="2"/>
      <c r="M10" s="2"/>
      <c r="N10" s="2"/>
      <c r="O10" s="2"/>
      <c r="P10" s="2"/>
    </row>
    <row r="11" spans="1:16" x14ac:dyDescent="0.25">
      <c r="A11" s="2"/>
      <c r="B11" s="2"/>
      <c r="C11" s="2"/>
      <c r="D11" s="2"/>
      <c r="E11" s="2"/>
      <c r="F11" s="2"/>
      <c r="G11" s="2"/>
      <c r="H11" s="2"/>
      <c r="I11" s="2"/>
      <c r="J11" s="2"/>
      <c r="K11" s="2"/>
      <c r="L11" s="158" t="s">
        <v>20</v>
      </c>
      <c r="M11" s="158"/>
      <c r="N11" s="159"/>
      <c r="O11" s="159"/>
      <c r="P11" s="3" t="s">
        <v>19</v>
      </c>
    </row>
    <row r="12" spans="1:16" x14ac:dyDescent="0.25">
      <c r="A12" s="2"/>
      <c r="B12" s="2"/>
      <c r="C12" s="2"/>
      <c r="D12" s="2"/>
      <c r="E12" s="2"/>
      <c r="F12" s="2"/>
      <c r="G12" s="2"/>
      <c r="H12" s="2"/>
      <c r="I12" s="2"/>
      <c r="J12" s="2"/>
      <c r="K12" s="2"/>
      <c r="L12" s="4"/>
      <c r="M12" s="4"/>
      <c r="N12" s="5"/>
      <c r="O12" s="5"/>
      <c r="P12" s="3"/>
    </row>
    <row r="13" spans="1:16" x14ac:dyDescent="0.25">
      <c r="A13" s="2"/>
      <c r="B13" s="2"/>
      <c r="C13" s="2"/>
      <c r="D13" s="2"/>
      <c r="E13" s="2"/>
      <c r="F13" s="2"/>
      <c r="G13" s="2"/>
      <c r="H13" s="2"/>
      <c r="I13" s="2"/>
      <c r="J13" s="2"/>
      <c r="K13" s="2"/>
      <c r="L13" s="4"/>
      <c r="M13" s="4"/>
      <c r="N13" s="5"/>
      <c r="O13" s="5"/>
      <c r="P13" s="4" t="s">
        <v>21</v>
      </c>
    </row>
    <row r="14" spans="1:16" x14ac:dyDescent="0.25">
      <c r="A14" s="2"/>
      <c r="B14" s="2"/>
      <c r="C14" s="2"/>
      <c r="D14" s="2"/>
      <c r="E14" s="2"/>
      <c r="F14" s="2"/>
      <c r="G14" s="2"/>
      <c r="H14" s="2"/>
      <c r="I14" s="2"/>
      <c r="J14" s="2"/>
      <c r="K14" s="2"/>
      <c r="L14" s="2"/>
      <c r="M14" s="2"/>
      <c r="N14" s="2"/>
      <c r="O14" s="2"/>
      <c r="P14" s="2"/>
    </row>
    <row r="15" spans="1:16" x14ac:dyDescent="0.25">
      <c r="A15" s="172" t="s">
        <v>0</v>
      </c>
      <c r="B15" s="172" t="s">
        <v>1</v>
      </c>
      <c r="C15" s="172" t="s">
        <v>2</v>
      </c>
      <c r="D15" s="172" t="s">
        <v>3</v>
      </c>
      <c r="E15" s="172" t="s">
        <v>4</v>
      </c>
      <c r="F15" s="171" t="s">
        <v>5</v>
      </c>
      <c r="G15" s="171"/>
      <c r="H15" s="171"/>
      <c r="I15" s="171"/>
      <c r="J15" s="171"/>
      <c r="K15" s="171"/>
      <c r="L15" s="171" t="s">
        <v>12</v>
      </c>
      <c r="M15" s="171"/>
      <c r="N15" s="171"/>
      <c r="O15" s="171"/>
      <c r="P15" s="171"/>
    </row>
    <row r="16" spans="1:16" ht="51" x14ac:dyDescent="0.25">
      <c r="A16" s="172"/>
      <c r="B16" s="172"/>
      <c r="C16" s="172"/>
      <c r="D16" s="172"/>
      <c r="E16" s="172"/>
      <c r="F16" s="6" t="s">
        <v>6</v>
      </c>
      <c r="G16" s="6" t="s">
        <v>7</v>
      </c>
      <c r="H16" s="6" t="s">
        <v>8</v>
      </c>
      <c r="I16" s="6" t="s">
        <v>9</v>
      </c>
      <c r="J16" s="6" t="s">
        <v>10</v>
      </c>
      <c r="K16" s="6" t="s">
        <v>11</v>
      </c>
      <c r="L16" s="6" t="s">
        <v>13</v>
      </c>
      <c r="M16" s="6" t="s">
        <v>8</v>
      </c>
      <c r="N16" s="6" t="s">
        <v>9</v>
      </c>
      <c r="O16" s="6" t="s">
        <v>10</v>
      </c>
      <c r="P16" s="6" t="s">
        <v>14</v>
      </c>
    </row>
    <row r="17" spans="1:16" x14ac:dyDescent="0.25">
      <c r="A17" s="20"/>
      <c r="B17" s="21" t="s">
        <v>61</v>
      </c>
      <c r="C17" s="160" t="s">
        <v>36</v>
      </c>
      <c r="D17" s="160"/>
      <c r="E17" s="160"/>
      <c r="F17" s="160"/>
      <c r="G17" s="160"/>
      <c r="H17" s="160"/>
      <c r="I17" s="160"/>
      <c r="J17" s="160"/>
      <c r="K17" s="160"/>
      <c r="L17" s="160"/>
      <c r="M17" s="160"/>
      <c r="N17" s="160"/>
      <c r="O17" s="160"/>
      <c r="P17" s="161"/>
    </row>
    <row r="18" spans="1:16" ht="53.25" customHeight="1" x14ac:dyDescent="0.25">
      <c r="A18" s="8">
        <v>1</v>
      </c>
      <c r="B18" s="9"/>
      <c r="C18" s="10" t="s">
        <v>201</v>
      </c>
      <c r="D18" s="8" t="s">
        <v>55</v>
      </c>
      <c r="E18" s="11">
        <v>77.900000000000006</v>
      </c>
      <c r="F18" s="11"/>
      <c r="G18" s="11"/>
      <c r="H18" s="11">
        <f>ROUND(F18*G18,2)</f>
        <v>0</v>
      </c>
      <c r="I18" s="11"/>
      <c r="J18" s="11"/>
      <c r="K18" s="11">
        <f>SUM(H18:J18)</f>
        <v>0</v>
      </c>
      <c r="L18" s="11">
        <f>ROUND(F18*E18,2)</f>
        <v>0</v>
      </c>
      <c r="M18" s="11">
        <f>ROUND(H18*E18,2)</f>
        <v>0</v>
      </c>
      <c r="N18" s="11">
        <f>ROUND(I18*E18,2)</f>
        <v>0</v>
      </c>
      <c r="O18" s="11">
        <f>ROUND(J18*E18,2)</f>
        <v>0</v>
      </c>
      <c r="P18" s="11">
        <f>SUM(M18:O18)</f>
        <v>0</v>
      </c>
    </row>
    <row r="19" spans="1:16" ht="57.75" customHeight="1" x14ac:dyDescent="0.25">
      <c r="A19" s="12">
        <v>2</v>
      </c>
      <c r="B19" s="13"/>
      <c r="C19" s="14" t="s">
        <v>202</v>
      </c>
      <c r="D19" s="12" t="s">
        <v>55</v>
      </c>
      <c r="E19" s="15">
        <v>188</v>
      </c>
      <c r="F19" s="15"/>
      <c r="G19" s="15"/>
      <c r="H19" s="15">
        <f t="shared" ref="H19:H47" si="0">ROUND(F19*G19,2)</f>
        <v>0</v>
      </c>
      <c r="I19" s="15"/>
      <c r="J19" s="15"/>
      <c r="K19" s="15">
        <f t="shared" ref="K19:K47" si="1">SUM(H19:J19)</f>
        <v>0</v>
      </c>
      <c r="L19" s="15">
        <f t="shared" ref="L19:L47" si="2">ROUND(F19*E19,2)</f>
        <v>0</v>
      </c>
      <c r="M19" s="15">
        <f t="shared" ref="M19:M47" si="3">ROUND(H19*E19,2)</f>
        <v>0</v>
      </c>
      <c r="N19" s="15">
        <f t="shared" ref="N19:N47" si="4">ROUND(I19*E19,2)</f>
        <v>0</v>
      </c>
      <c r="O19" s="15">
        <f t="shared" ref="O19:O47" si="5">ROUND(J19*E19,2)</f>
        <v>0</v>
      </c>
      <c r="P19" s="15">
        <f t="shared" ref="P19:P47" si="6">SUM(M19:O19)</f>
        <v>0</v>
      </c>
    </row>
    <row r="20" spans="1:16" ht="65.25" customHeight="1" x14ac:dyDescent="0.25">
      <c r="A20" s="12">
        <v>3</v>
      </c>
      <c r="B20" s="13"/>
      <c r="C20" s="14" t="s">
        <v>203</v>
      </c>
      <c r="D20" s="12" t="s">
        <v>55</v>
      </c>
      <c r="E20" s="15">
        <v>19.2</v>
      </c>
      <c r="F20" s="15"/>
      <c r="G20" s="15"/>
      <c r="H20" s="15">
        <f t="shared" si="0"/>
        <v>0</v>
      </c>
      <c r="I20" s="15"/>
      <c r="J20" s="15"/>
      <c r="K20" s="15">
        <f t="shared" si="1"/>
        <v>0</v>
      </c>
      <c r="L20" s="15">
        <f t="shared" si="2"/>
        <v>0</v>
      </c>
      <c r="M20" s="15">
        <f t="shared" si="3"/>
        <v>0</v>
      </c>
      <c r="N20" s="15">
        <f t="shared" si="4"/>
        <v>0</v>
      </c>
      <c r="O20" s="15">
        <f t="shared" si="5"/>
        <v>0</v>
      </c>
      <c r="P20" s="15">
        <f t="shared" si="6"/>
        <v>0</v>
      </c>
    </row>
    <row r="21" spans="1:16" ht="63" customHeight="1" x14ac:dyDescent="0.25">
      <c r="A21" s="12">
        <v>4</v>
      </c>
      <c r="B21" s="13"/>
      <c r="C21" s="14" t="s">
        <v>204</v>
      </c>
      <c r="D21" s="12" t="s">
        <v>55</v>
      </c>
      <c r="E21" s="15">
        <v>94.699999999999989</v>
      </c>
      <c r="F21" s="15"/>
      <c r="G21" s="15"/>
      <c r="H21" s="15">
        <f t="shared" si="0"/>
        <v>0</v>
      </c>
      <c r="I21" s="15"/>
      <c r="J21" s="15"/>
      <c r="K21" s="15">
        <f t="shared" si="1"/>
        <v>0</v>
      </c>
      <c r="L21" s="15">
        <f t="shared" si="2"/>
        <v>0</v>
      </c>
      <c r="M21" s="15">
        <f t="shared" si="3"/>
        <v>0</v>
      </c>
      <c r="N21" s="15">
        <f t="shared" si="4"/>
        <v>0</v>
      </c>
      <c r="O21" s="15">
        <f t="shared" si="5"/>
        <v>0</v>
      </c>
      <c r="P21" s="15">
        <f t="shared" si="6"/>
        <v>0</v>
      </c>
    </row>
    <row r="22" spans="1:16" ht="64.5" customHeight="1" x14ac:dyDescent="0.25">
      <c r="A22" s="12">
        <v>5</v>
      </c>
      <c r="B22" s="13"/>
      <c r="C22" s="14" t="s">
        <v>205</v>
      </c>
      <c r="D22" s="12" t="s">
        <v>55</v>
      </c>
      <c r="E22" s="15">
        <v>62.300000000000004</v>
      </c>
      <c r="F22" s="15"/>
      <c r="G22" s="15"/>
      <c r="H22" s="15">
        <f t="shared" si="0"/>
        <v>0</v>
      </c>
      <c r="I22" s="15"/>
      <c r="J22" s="15"/>
      <c r="K22" s="15">
        <f t="shared" si="1"/>
        <v>0</v>
      </c>
      <c r="L22" s="15">
        <f t="shared" si="2"/>
        <v>0</v>
      </c>
      <c r="M22" s="15">
        <f t="shared" si="3"/>
        <v>0</v>
      </c>
      <c r="N22" s="15">
        <f t="shared" si="4"/>
        <v>0</v>
      </c>
      <c r="O22" s="15">
        <f t="shared" si="5"/>
        <v>0</v>
      </c>
      <c r="P22" s="15">
        <f t="shared" si="6"/>
        <v>0</v>
      </c>
    </row>
    <row r="23" spans="1:16" ht="70.5" customHeight="1" x14ac:dyDescent="0.25">
      <c r="A23" s="12">
        <v>6</v>
      </c>
      <c r="B23" s="13"/>
      <c r="C23" s="14" t="s">
        <v>206</v>
      </c>
      <c r="D23" s="12" t="s">
        <v>55</v>
      </c>
      <c r="E23" s="15">
        <v>32.6</v>
      </c>
      <c r="F23" s="15"/>
      <c r="G23" s="15"/>
      <c r="H23" s="15">
        <f t="shared" si="0"/>
        <v>0</v>
      </c>
      <c r="I23" s="15"/>
      <c r="J23" s="15"/>
      <c r="K23" s="15">
        <f t="shared" si="1"/>
        <v>0</v>
      </c>
      <c r="L23" s="15">
        <f t="shared" si="2"/>
        <v>0</v>
      </c>
      <c r="M23" s="15">
        <f t="shared" si="3"/>
        <v>0</v>
      </c>
      <c r="N23" s="15">
        <f t="shared" si="4"/>
        <v>0</v>
      </c>
      <c r="O23" s="15">
        <f t="shared" si="5"/>
        <v>0</v>
      </c>
      <c r="P23" s="15">
        <f t="shared" si="6"/>
        <v>0</v>
      </c>
    </row>
    <row r="24" spans="1:16" ht="76.5" x14ac:dyDescent="0.25">
      <c r="A24" s="12">
        <v>7</v>
      </c>
      <c r="B24" s="13"/>
      <c r="C24" s="14" t="s">
        <v>207</v>
      </c>
      <c r="D24" s="12" t="s">
        <v>56</v>
      </c>
      <c r="E24" s="15">
        <v>3</v>
      </c>
      <c r="F24" s="15"/>
      <c r="G24" s="15"/>
      <c r="H24" s="15">
        <f t="shared" si="0"/>
        <v>0</v>
      </c>
      <c r="I24" s="15"/>
      <c r="J24" s="15"/>
      <c r="K24" s="15">
        <f t="shared" si="1"/>
        <v>0</v>
      </c>
      <c r="L24" s="15">
        <f t="shared" si="2"/>
        <v>0</v>
      </c>
      <c r="M24" s="15">
        <f t="shared" si="3"/>
        <v>0</v>
      </c>
      <c r="N24" s="15">
        <f t="shared" si="4"/>
        <v>0</v>
      </c>
      <c r="O24" s="15">
        <f t="shared" si="5"/>
        <v>0</v>
      </c>
      <c r="P24" s="15">
        <f t="shared" si="6"/>
        <v>0</v>
      </c>
    </row>
    <row r="25" spans="1:16" ht="67.5" customHeight="1" x14ac:dyDescent="0.25">
      <c r="A25" s="12">
        <v>8</v>
      </c>
      <c r="B25" s="13"/>
      <c r="C25" s="14" t="s">
        <v>208</v>
      </c>
      <c r="D25" s="12" t="s">
        <v>56</v>
      </c>
      <c r="E25" s="15">
        <v>8</v>
      </c>
      <c r="F25" s="15"/>
      <c r="G25" s="15"/>
      <c r="H25" s="15">
        <f t="shared" si="0"/>
        <v>0</v>
      </c>
      <c r="I25" s="15"/>
      <c r="J25" s="15"/>
      <c r="K25" s="15">
        <f t="shared" si="1"/>
        <v>0</v>
      </c>
      <c r="L25" s="15">
        <f t="shared" si="2"/>
        <v>0</v>
      </c>
      <c r="M25" s="15">
        <f t="shared" si="3"/>
        <v>0</v>
      </c>
      <c r="N25" s="15">
        <f t="shared" si="4"/>
        <v>0</v>
      </c>
      <c r="O25" s="15">
        <f t="shared" si="5"/>
        <v>0</v>
      </c>
      <c r="P25" s="15">
        <f t="shared" si="6"/>
        <v>0</v>
      </c>
    </row>
    <row r="26" spans="1:16" ht="68.25" customHeight="1" x14ac:dyDescent="0.25">
      <c r="A26" s="12">
        <v>9</v>
      </c>
      <c r="B26" s="13"/>
      <c r="C26" s="14" t="s">
        <v>209</v>
      </c>
      <c r="D26" s="12" t="s">
        <v>56</v>
      </c>
      <c r="E26" s="15">
        <v>4</v>
      </c>
      <c r="F26" s="15"/>
      <c r="G26" s="15"/>
      <c r="H26" s="15">
        <f t="shared" si="0"/>
        <v>0</v>
      </c>
      <c r="I26" s="15"/>
      <c r="J26" s="15"/>
      <c r="K26" s="15">
        <f t="shared" si="1"/>
        <v>0</v>
      </c>
      <c r="L26" s="15">
        <f t="shared" si="2"/>
        <v>0</v>
      </c>
      <c r="M26" s="15">
        <f t="shared" si="3"/>
        <v>0</v>
      </c>
      <c r="N26" s="15">
        <f t="shared" si="4"/>
        <v>0</v>
      </c>
      <c r="O26" s="15">
        <f t="shared" si="5"/>
        <v>0</v>
      </c>
      <c r="P26" s="15">
        <f t="shared" si="6"/>
        <v>0</v>
      </c>
    </row>
    <row r="27" spans="1:16" ht="89.25" x14ac:dyDescent="0.25">
      <c r="A27" s="12">
        <v>10</v>
      </c>
      <c r="B27" s="13"/>
      <c r="C27" s="14" t="s">
        <v>210</v>
      </c>
      <c r="D27" s="12" t="s">
        <v>56</v>
      </c>
      <c r="E27" s="15">
        <v>2</v>
      </c>
      <c r="F27" s="15"/>
      <c r="G27" s="15"/>
      <c r="H27" s="15">
        <f t="shared" si="0"/>
        <v>0</v>
      </c>
      <c r="I27" s="15"/>
      <c r="J27" s="15"/>
      <c r="K27" s="15">
        <f t="shared" si="1"/>
        <v>0</v>
      </c>
      <c r="L27" s="15">
        <f t="shared" si="2"/>
        <v>0</v>
      </c>
      <c r="M27" s="15">
        <f t="shared" si="3"/>
        <v>0</v>
      </c>
      <c r="N27" s="15">
        <f t="shared" si="4"/>
        <v>0</v>
      </c>
      <c r="O27" s="15">
        <f t="shared" si="5"/>
        <v>0</v>
      </c>
      <c r="P27" s="15">
        <f t="shared" si="6"/>
        <v>0</v>
      </c>
    </row>
    <row r="28" spans="1:16" ht="63.75" x14ac:dyDescent="0.25">
      <c r="A28" s="12">
        <v>11</v>
      </c>
      <c r="B28" s="13"/>
      <c r="C28" s="14" t="s">
        <v>211</v>
      </c>
      <c r="D28" s="12" t="s">
        <v>56</v>
      </c>
      <c r="E28" s="15">
        <v>1</v>
      </c>
      <c r="F28" s="15"/>
      <c r="G28" s="15"/>
      <c r="H28" s="15">
        <f t="shared" si="0"/>
        <v>0</v>
      </c>
      <c r="I28" s="15"/>
      <c r="J28" s="15"/>
      <c r="K28" s="15">
        <f t="shared" si="1"/>
        <v>0</v>
      </c>
      <c r="L28" s="15">
        <f t="shared" si="2"/>
        <v>0</v>
      </c>
      <c r="M28" s="15">
        <f t="shared" si="3"/>
        <v>0</v>
      </c>
      <c r="N28" s="15">
        <f t="shared" si="4"/>
        <v>0</v>
      </c>
      <c r="O28" s="15">
        <f t="shared" si="5"/>
        <v>0</v>
      </c>
      <c r="P28" s="15">
        <f t="shared" si="6"/>
        <v>0</v>
      </c>
    </row>
    <row r="29" spans="1:16" ht="65.25" customHeight="1" x14ac:dyDescent="0.25">
      <c r="A29" s="12">
        <v>12</v>
      </c>
      <c r="B29" s="13"/>
      <c r="C29" s="14" t="s">
        <v>212</v>
      </c>
      <c r="D29" s="12" t="s">
        <v>56</v>
      </c>
      <c r="E29" s="15">
        <v>8</v>
      </c>
      <c r="F29" s="15"/>
      <c r="G29" s="15"/>
      <c r="H29" s="15">
        <f t="shared" si="0"/>
        <v>0</v>
      </c>
      <c r="I29" s="15"/>
      <c r="J29" s="15"/>
      <c r="K29" s="15">
        <f t="shared" si="1"/>
        <v>0</v>
      </c>
      <c r="L29" s="15">
        <f t="shared" si="2"/>
        <v>0</v>
      </c>
      <c r="M29" s="15">
        <f t="shared" si="3"/>
        <v>0</v>
      </c>
      <c r="N29" s="15">
        <f t="shared" si="4"/>
        <v>0</v>
      </c>
      <c r="O29" s="15">
        <f t="shared" si="5"/>
        <v>0</v>
      </c>
      <c r="P29" s="15">
        <f t="shared" si="6"/>
        <v>0</v>
      </c>
    </row>
    <row r="30" spans="1:16" ht="40.5" customHeight="1" x14ac:dyDescent="0.25">
      <c r="A30" s="12">
        <v>13</v>
      </c>
      <c r="B30" s="13"/>
      <c r="C30" s="14" t="s">
        <v>213</v>
      </c>
      <c r="D30" s="12" t="s">
        <v>57</v>
      </c>
      <c r="E30" s="15">
        <v>21</v>
      </c>
      <c r="F30" s="15"/>
      <c r="G30" s="15"/>
      <c r="H30" s="15">
        <f t="shared" si="0"/>
        <v>0</v>
      </c>
      <c r="I30" s="15"/>
      <c r="J30" s="15"/>
      <c r="K30" s="15">
        <f t="shared" si="1"/>
        <v>0</v>
      </c>
      <c r="L30" s="15">
        <f t="shared" si="2"/>
        <v>0</v>
      </c>
      <c r="M30" s="15">
        <f t="shared" si="3"/>
        <v>0</v>
      </c>
      <c r="N30" s="15">
        <f t="shared" si="4"/>
        <v>0</v>
      </c>
      <c r="O30" s="15">
        <f t="shared" si="5"/>
        <v>0</v>
      </c>
      <c r="P30" s="15">
        <f t="shared" si="6"/>
        <v>0</v>
      </c>
    </row>
    <row r="31" spans="1:16" ht="25.5" x14ac:dyDescent="0.25">
      <c r="A31" s="12">
        <v>14</v>
      </c>
      <c r="B31" s="13"/>
      <c r="C31" s="14" t="s">
        <v>165</v>
      </c>
      <c r="D31" s="12" t="s">
        <v>57</v>
      </c>
      <c r="E31" s="15">
        <v>21</v>
      </c>
      <c r="F31" s="15"/>
      <c r="G31" s="15"/>
      <c r="H31" s="15">
        <f t="shared" si="0"/>
        <v>0</v>
      </c>
      <c r="I31" s="15"/>
      <c r="J31" s="15"/>
      <c r="K31" s="15">
        <f t="shared" si="1"/>
        <v>0</v>
      </c>
      <c r="L31" s="15">
        <f t="shared" si="2"/>
        <v>0</v>
      </c>
      <c r="M31" s="15">
        <f t="shared" si="3"/>
        <v>0</v>
      </c>
      <c r="N31" s="15">
        <f t="shared" si="4"/>
        <v>0</v>
      </c>
      <c r="O31" s="15">
        <f t="shared" si="5"/>
        <v>0</v>
      </c>
      <c r="P31" s="15">
        <f t="shared" si="6"/>
        <v>0</v>
      </c>
    </row>
    <row r="32" spans="1:16" ht="82.5" customHeight="1" x14ac:dyDescent="0.25">
      <c r="A32" s="12">
        <v>15</v>
      </c>
      <c r="B32" s="13"/>
      <c r="C32" s="14" t="s">
        <v>214</v>
      </c>
      <c r="D32" s="12" t="s">
        <v>57</v>
      </c>
      <c r="E32" s="15">
        <v>33</v>
      </c>
      <c r="F32" s="15"/>
      <c r="G32" s="15"/>
      <c r="H32" s="15">
        <f t="shared" si="0"/>
        <v>0</v>
      </c>
      <c r="I32" s="15"/>
      <c r="J32" s="15"/>
      <c r="K32" s="15">
        <f t="shared" si="1"/>
        <v>0</v>
      </c>
      <c r="L32" s="15">
        <f t="shared" si="2"/>
        <v>0</v>
      </c>
      <c r="M32" s="15">
        <f t="shared" si="3"/>
        <v>0</v>
      </c>
      <c r="N32" s="15">
        <f t="shared" si="4"/>
        <v>0</v>
      </c>
      <c r="O32" s="15">
        <f t="shared" si="5"/>
        <v>0</v>
      </c>
      <c r="P32" s="15">
        <f t="shared" si="6"/>
        <v>0</v>
      </c>
    </row>
    <row r="33" spans="1:16" ht="91.5" customHeight="1" x14ac:dyDescent="0.25">
      <c r="A33" s="12">
        <v>16</v>
      </c>
      <c r="B33" s="13"/>
      <c r="C33" s="14" t="s">
        <v>215</v>
      </c>
      <c r="D33" s="12" t="s">
        <v>57</v>
      </c>
      <c r="E33" s="15">
        <v>21</v>
      </c>
      <c r="F33" s="15"/>
      <c r="G33" s="15"/>
      <c r="H33" s="15">
        <f t="shared" si="0"/>
        <v>0</v>
      </c>
      <c r="I33" s="15"/>
      <c r="J33" s="15"/>
      <c r="K33" s="15">
        <f t="shared" si="1"/>
        <v>0</v>
      </c>
      <c r="L33" s="15">
        <f t="shared" si="2"/>
        <v>0</v>
      </c>
      <c r="M33" s="15">
        <f t="shared" si="3"/>
        <v>0</v>
      </c>
      <c r="N33" s="15">
        <f t="shared" si="4"/>
        <v>0</v>
      </c>
      <c r="O33" s="15">
        <f t="shared" si="5"/>
        <v>0</v>
      </c>
      <c r="P33" s="15">
        <f t="shared" si="6"/>
        <v>0</v>
      </c>
    </row>
    <row r="34" spans="1:16" ht="63.75" customHeight="1" x14ac:dyDescent="0.25">
      <c r="A34" s="12">
        <v>17</v>
      </c>
      <c r="B34" s="13"/>
      <c r="C34" s="14" t="s">
        <v>216</v>
      </c>
      <c r="D34" s="12" t="s">
        <v>56</v>
      </c>
      <c r="E34" s="15">
        <v>2</v>
      </c>
      <c r="F34" s="15"/>
      <c r="G34" s="15"/>
      <c r="H34" s="15">
        <f t="shared" si="0"/>
        <v>0</v>
      </c>
      <c r="I34" s="15"/>
      <c r="J34" s="15"/>
      <c r="K34" s="15">
        <f t="shared" si="1"/>
        <v>0</v>
      </c>
      <c r="L34" s="15">
        <f t="shared" si="2"/>
        <v>0</v>
      </c>
      <c r="M34" s="15">
        <f t="shared" si="3"/>
        <v>0</v>
      </c>
      <c r="N34" s="15">
        <f t="shared" si="4"/>
        <v>0</v>
      </c>
      <c r="O34" s="15">
        <f t="shared" si="5"/>
        <v>0</v>
      </c>
      <c r="P34" s="15">
        <f t="shared" si="6"/>
        <v>0</v>
      </c>
    </row>
    <row r="35" spans="1:16" ht="63.75" customHeight="1" x14ac:dyDescent="0.25">
      <c r="A35" s="12">
        <v>18</v>
      </c>
      <c r="B35" s="13"/>
      <c r="C35" s="14" t="s">
        <v>217</v>
      </c>
      <c r="D35" s="12" t="s">
        <v>56</v>
      </c>
      <c r="E35" s="15">
        <v>7</v>
      </c>
      <c r="F35" s="15"/>
      <c r="G35" s="15"/>
      <c r="H35" s="15">
        <f t="shared" si="0"/>
        <v>0</v>
      </c>
      <c r="I35" s="15"/>
      <c r="J35" s="15"/>
      <c r="K35" s="15">
        <f t="shared" si="1"/>
        <v>0</v>
      </c>
      <c r="L35" s="15">
        <f t="shared" si="2"/>
        <v>0</v>
      </c>
      <c r="M35" s="15">
        <f t="shared" si="3"/>
        <v>0</v>
      </c>
      <c r="N35" s="15">
        <f t="shared" si="4"/>
        <v>0</v>
      </c>
      <c r="O35" s="15">
        <f t="shared" si="5"/>
        <v>0</v>
      </c>
      <c r="P35" s="15">
        <f t="shared" si="6"/>
        <v>0</v>
      </c>
    </row>
    <row r="36" spans="1:16" ht="66.75" customHeight="1" x14ac:dyDescent="0.25">
      <c r="A36" s="12">
        <v>19</v>
      </c>
      <c r="B36" s="13"/>
      <c r="C36" s="14" t="s">
        <v>218</v>
      </c>
      <c r="D36" s="12" t="s">
        <v>56</v>
      </c>
      <c r="E36" s="15">
        <v>7</v>
      </c>
      <c r="F36" s="15"/>
      <c r="G36" s="15"/>
      <c r="H36" s="15">
        <f t="shared" si="0"/>
        <v>0</v>
      </c>
      <c r="I36" s="15"/>
      <c r="J36" s="15"/>
      <c r="K36" s="15">
        <f t="shared" si="1"/>
        <v>0</v>
      </c>
      <c r="L36" s="15">
        <f t="shared" si="2"/>
        <v>0</v>
      </c>
      <c r="M36" s="15">
        <f t="shared" si="3"/>
        <v>0</v>
      </c>
      <c r="N36" s="15">
        <f t="shared" si="4"/>
        <v>0</v>
      </c>
      <c r="O36" s="15">
        <f t="shared" si="5"/>
        <v>0</v>
      </c>
      <c r="P36" s="15">
        <f t="shared" si="6"/>
        <v>0</v>
      </c>
    </row>
    <row r="37" spans="1:16" ht="28.5" customHeight="1" x14ac:dyDescent="0.25">
      <c r="A37" s="12">
        <v>20</v>
      </c>
      <c r="B37" s="13"/>
      <c r="C37" s="51" t="s">
        <v>219</v>
      </c>
      <c r="D37" s="12" t="s">
        <v>56</v>
      </c>
      <c r="E37" s="15">
        <v>3</v>
      </c>
      <c r="F37" s="15"/>
      <c r="G37" s="15"/>
      <c r="H37" s="15">
        <f t="shared" si="0"/>
        <v>0</v>
      </c>
      <c r="I37" s="15"/>
      <c r="J37" s="15"/>
      <c r="K37" s="15">
        <f t="shared" si="1"/>
        <v>0</v>
      </c>
      <c r="L37" s="15">
        <f t="shared" si="2"/>
        <v>0</v>
      </c>
      <c r="M37" s="15">
        <f t="shared" si="3"/>
        <v>0</v>
      </c>
      <c r="N37" s="15">
        <f t="shared" si="4"/>
        <v>0</v>
      </c>
      <c r="O37" s="15">
        <f t="shared" si="5"/>
        <v>0</v>
      </c>
      <c r="P37" s="15">
        <f t="shared" si="6"/>
        <v>0</v>
      </c>
    </row>
    <row r="38" spans="1:16" ht="45" customHeight="1" x14ac:dyDescent="0.25">
      <c r="A38" s="12">
        <v>21</v>
      </c>
      <c r="B38" s="13"/>
      <c r="C38" s="14" t="s">
        <v>220</v>
      </c>
      <c r="D38" s="12" t="s">
        <v>55</v>
      </c>
      <c r="E38" s="15">
        <v>474.7</v>
      </c>
      <c r="F38" s="15"/>
      <c r="G38" s="15"/>
      <c r="H38" s="15">
        <f t="shared" si="0"/>
        <v>0</v>
      </c>
      <c r="I38" s="15"/>
      <c r="J38" s="15"/>
      <c r="K38" s="15">
        <f t="shared" si="1"/>
        <v>0</v>
      </c>
      <c r="L38" s="15">
        <f t="shared" si="2"/>
        <v>0</v>
      </c>
      <c r="M38" s="15">
        <f t="shared" si="3"/>
        <v>0</v>
      </c>
      <c r="N38" s="15">
        <f t="shared" si="4"/>
        <v>0</v>
      </c>
      <c r="O38" s="15">
        <f t="shared" si="5"/>
        <v>0</v>
      </c>
      <c r="P38" s="15">
        <f t="shared" si="6"/>
        <v>0</v>
      </c>
    </row>
    <row r="39" spans="1:16" ht="41.25" customHeight="1" x14ac:dyDescent="0.25">
      <c r="A39" s="12">
        <v>22</v>
      </c>
      <c r="B39" s="13"/>
      <c r="C39" s="14" t="s">
        <v>221</v>
      </c>
      <c r="D39" s="12" t="s">
        <v>59</v>
      </c>
      <c r="E39" s="15">
        <v>783.2</v>
      </c>
      <c r="F39" s="15"/>
      <c r="G39" s="15"/>
      <c r="H39" s="15">
        <f t="shared" si="0"/>
        <v>0</v>
      </c>
      <c r="I39" s="15"/>
      <c r="J39" s="15"/>
      <c r="K39" s="15">
        <f t="shared" si="1"/>
        <v>0</v>
      </c>
      <c r="L39" s="15">
        <f t="shared" si="2"/>
        <v>0</v>
      </c>
      <c r="M39" s="15">
        <f t="shared" si="3"/>
        <v>0</v>
      </c>
      <c r="N39" s="15">
        <f t="shared" si="4"/>
        <v>0</v>
      </c>
      <c r="O39" s="15">
        <f t="shared" si="5"/>
        <v>0</v>
      </c>
      <c r="P39" s="15">
        <f t="shared" si="6"/>
        <v>0</v>
      </c>
    </row>
    <row r="40" spans="1:16" ht="58.5" customHeight="1" x14ac:dyDescent="0.25">
      <c r="A40" s="12">
        <v>23</v>
      </c>
      <c r="B40" s="13"/>
      <c r="C40" s="14" t="s">
        <v>222</v>
      </c>
      <c r="D40" s="12" t="s">
        <v>59</v>
      </c>
      <c r="E40" s="15">
        <v>0</v>
      </c>
      <c r="F40" s="15"/>
      <c r="G40" s="15"/>
      <c r="H40" s="15">
        <f t="shared" si="0"/>
        <v>0</v>
      </c>
      <c r="I40" s="15"/>
      <c r="J40" s="15"/>
      <c r="K40" s="15">
        <f t="shared" si="1"/>
        <v>0</v>
      </c>
      <c r="L40" s="15">
        <f t="shared" si="2"/>
        <v>0</v>
      </c>
      <c r="M40" s="15">
        <f t="shared" si="3"/>
        <v>0</v>
      </c>
      <c r="N40" s="15">
        <f t="shared" si="4"/>
        <v>0</v>
      </c>
      <c r="O40" s="15">
        <f t="shared" si="5"/>
        <v>0</v>
      </c>
      <c r="P40" s="15">
        <f t="shared" si="6"/>
        <v>0</v>
      </c>
    </row>
    <row r="41" spans="1:16" ht="27.75" customHeight="1" x14ac:dyDescent="0.25">
      <c r="A41" s="12">
        <v>24</v>
      </c>
      <c r="B41" s="13"/>
      <c r="C41" s="14" t="s">
        <v>121</v>
      </c>
      <c r="D41" s="12" t="s">
        <v>59</v>
      </c>
      <c r="E41" s="15">
        <v>251.79</v>
      </c>
      <c r="F41" s="15"/>
      <c r="G41" s="15"/>
      <c r="H41" s="15">
        <f t="shared" si="0"/>
        <v>0</v>
      </c>
      <c r="I41" s="15"/>
      <c r="J41" s="15"/>
      <c r="K41" s="15">
        <f t="shared" si="1"/>
        <v>0</v>
      </c>
      <c r="L41" s="15">
        <f t="shared" si="2"/>
        <v>0</v>
      </c>
      <c r="M41" s="15">
        <f t="shared" si="3"/>
        <v>0</v>
      </c>
      <c r="N41" s="15">
        <f t="shared" si="4"/>
        <v>0</v>
      </c>
      <c r="O41" s="15">
        <f t="shared" si="5"/>
        <v>0</v>
      </c>
      <c r="P41" s="15">
        <f t="shared" si="6"/>
        <v>0</v>
      </c>
    </row>
    <row r="42" spans="1:16" ht="69.75" customHeight="1" x14ac:dyDescent="0.25">
      <c r="A42" s="12">
        <v>25</v>
      </c>
      <c r="B42" s="13"/>
      <c r="C42" s="14" t="s">
        <v>223</v>
      </c>
      <c r="D42" s="12" t="s">
        <v>59</v>
      </c>
      <c r="E42" s="15">
        <v>48</v>
      </c>
      <c r="F42" s="15"/>
      <c r="G42" s="15"/>
      <c r="H42" s="15">
        <f t="shared" si="0"/>
        <v>0</v>
      </c>
      <c r="I42" s="15"/>
      <c r="J42" s="15"/>
      <c r="K42" s="15">
        <f t="shared" si="1"/>
        <v>0</v>
      </c>
      <c r="L42" s="15">
        <f t="shared" si="2"/>
        <v>0</v>
      </c>
      <c r="M42" s="15">
        <f t="shared" si="3"/>
        <v>0</v>
      </c>
      <c r="N42" s="15">
        <f t="shared" si="4"/>
        <v>0</v>
      </c>
      <c r="O42" s="15">
        <f t="shared" si="5"/>
        <v>0</v>
      </c>
      <c r="P42" s="15">
        <f t="shared" si="6"/>
        <v>0</v>
      </c>
    </row>
    <row r="43" spans="1:16" ht="50.25" customHeight="1" x14ac:dyDescent="0.25">
      <c r="A43" s="12">
        <v>26</v>
      </c>
      <c r="B43" s="13"/>
      <c r="C43" s="14" t="s">
        <v>224</v>
      </c>
      <c r="D43" s="12" t="s">
        <v>59</v>
      </c>
      <c r="E43" s="15">
        <v>783.2</v>
      </c>
      <c r="F43" s="15"/>
      <c r="G43" s="15"/>
      <c r="H43" s="15">
        <f t="shared" si="0"/>
        <v>0</v>
      </c>
      <c r="I43" s="15"/>
      <c r="J43" s="15"/>
      <c r="K43" s="15">
        <f t="shared" si="1"/>
        <v>0</v>
      </c>
      <c r="L43" s="15">
        <f t="shared" si="2"/>
        <v>0</v>
      </c>
      <c r="M43" s="15">
        <f t="shared" si="3"/>
        <v>0</v>
      </c>
      <c r="N43" s="15">
        <f t="shared" si="4"/>
        <v>0</v>
      </c>
      <c r="O43" s="15">
        <f t="shared" si="5"/>
        <v>0</v>
      </c>
      <c r="P43" s="15">
        <f t="shared" si="6"/>
        <v>0</v>
      </c>
    </row>
    <row r="44" spans="1:16" ht="27.75" customHeight="1" x14ac:dyDescent="0.25">
      <c r="A44" s="12">
        <v>27</v>
      </c>
      <c r="B44" s="40"/>
      <c r="C44" s="41" t="s">
        <v>225</v>
      </c>
      <c r="D44" s="12" t="s">
        <v>59</v>
      </c>
      <c r="E44" s="15">
        <v>0</v>
      </c>
      <c r="F44" s="15"/>
      <c r="G44" s="15"/>
      <c r="H44" s="15">
        <f t="shared" si="0"/>
        <v>0</v>
      </c>
      <c r="I44" s="15"/>
      <c r="J44" s="15"/>
      <c r="K44" s="15">
        <f t="shared" si="1"/>
        <v>0</v>
      </c>
      <c r="L44" s="15">
        <f t="shared" si="2"/>
        <v>0</v>
      </c>
      <c r="M44" s="15">
        <f t="shared" si="3"/>
        <v>0</v>
      </c>
      <c r="N44" s="15">
        <f t="shared" si="4"/>
        <v>0</v>
      </c>
      <c r="O44" s="15">
        <f t="shared" si="5"/>
        <v>0</v>
      </c>
      <c r="P44" s="15">
        <f t="shared" si="6"/>
        <v>0</v>
      </c>
    </row>
    <row r="45" spans="1:16" ht="56.25" customHeight="1" x14ac:dyDescent="0.25">
      <c r="A45" s="12">
        <v>28</v>
      </c>
      <c r="B45" s="40"/>
      <c r="C45" s="41" t="s">
        <v>226</v>
      </c>
      <c r="D45" s="12" t="s">
        <v>59</v>
      </c>
      <c r="E45" s="15">
        <v>251.79</v>
      </c>
      <c r="F45" s="15"/>
      <c r="G45" s="15"/>
      <c r="H45" s="15">
        <f t="shared" si="0"/>
        <v>0</v>
      </c>
      <c r="I45" s="15"/>
      <c r="J45" s="15"/>
      <c r="K45" s="15">
        <f t="shared" si="1"/>
        <v>0</v>
      </c>
      <c r="L45" s="15">
        <f t="shared" si="2"/>
        <v>0</v>
      </c>
      <c r="M45" s="15">
        <f t="shared" si="3"/>
        <v>0</v>
      </c>
      <c r="N45" s="15">
        <f t="shared" si="4"/>
        <v>0</v>
      </c>
      <c r="O45" s="15">
        <f t="shared" si="5"/>
        <v>0</v>
      </c>
      <c r="P45" s="15">
        <f t="shared" si="6"/>
        <v>0</v>
      </c>
    </row>
    <row r="46" spans="1:16" ht="58.5" customHeight="1" x14ac:dyDescent="0.25">
      <c r="A46" s="12">
        <v>29</v>
      </c>
      <c r="B46" s="40"/>
      <c r="C46" s="41" t="s">
        <v>227</v>
      </c>
      <c r="D46" s="12" t="s">
        <v>59</v>
      </c>
      <c r="E46" s="15">
        <v>48</v>
      </c>
      <c r="F46" s="15"/>
      <c r="G46" s="15"/>
      <c r="H46" s="15">
        <f t="shared" si="0"/>
        <v>0</v>
      </c>
      <c r="I46" s="15"/>
      <c r="J46" s="15"/>
      <c r="K46" s="15">
        <f t="shared" si="1"/>
        <v>0</v>
      </c>
      <c r="L46" s="15">
        <f t="shared" si="2"/>
        <v>0</v>
      </c>
      <c r="M46" s="15">
        <f t="shared" si="3"/>
        <v>0</v>
      </c>
      <c r="N46" s="15">
        <f t="shared" si="4"/>
        <v>0</v>
      </c>
      <c r="O46" s="15">
        <f t="shared" si="5"/>
        <v>0</v>
      </c>
      <c r="P46" s="15">
        <f t="shared" si="6"/>
        <v>0</v>
      </c>
    </row>
    <row r="47" spans="1:16" ht="29.25" customHeight="1" x14ac:dyDescent="0.25">
      <c r="A47" s="12">
        <v>30</v>
      </c>
      <c r="B47" s="40"/>
      <c r="C47" s="41" t="s">
        <v>228</v>
      </c>
      <c r="D47" s="12" t="s">
        <v>60</v>
      </c>
      <c r="E47" s="15">
        <v>43.199999999999996</v>
      </c>
      <c r="F47" s="15"/>
      <c r="G47" s="15"/>
      <c r="H47" s="15">
        <f t="shared" si="0"/>
        <v>0</v>
      </c>
      <c r="I47" s="15"/>
      <c r="J47" s="15"/>
      <c r="K47" s="15">
        <f t="shared" si="1"/>
        <v>0</v>
      </c>
      <c r="L47" s="15">
        <f t="shared" si="2"/>
        <v>0</v>
      </c>
      <c r="M47" s="15">
        <f t="shared" si="3"/>
        <v>0</v>
      </c>
      <c r="N47" s="15">
        <f t="shared" si="4"/>
        <v>0</v>
      </c>
      <c r="O47" s="15">
        <f t="shared" si="5"/>
        <v>0</v>
      </c>
      <c r="P47" s="15">
        <f t="shared" si="6"/>
        <v>0</v>
      </c>
    </row>
    <row r="48" spans="1:16" ht="33.75" customHeight="1" x14ac:dyDescent="0.25">
      <c r="A48" s="12">
        <v>31</v>
      </c>
      <c r="B48" s="40"/>
      <c r="C48" s="41" t="s">
        <v>229</v>
      </c>
      <c r="D48" s="12" t="s">
        <v>60</v>
      </c>
      <c r="E48" s="42">
        <v>284.09999999999997</v>
      </c>
      <c r="F48" s="15"/>
      <c r="G48" s="15"/>
      <c r="H48" s="15">
        <f t="shared" ref="H48:H63" si="7">ROUND(F48*G48,2)</f>
        <v>0</v>
      </c>
      <c r="I48" s="15"/>
      <c r="J48" s="15"/>
      <c r="K48" s="15">
        <f t="shared" ref="K48:K63" si="8">SUM(H48:J48)</f>
        <v>0</v>
      </c>
      <c r="L48" s="15">
        <f t="shared" ref="L48:L63" si="9">ROUND(F48*E48,2)</f>
        <v>0</v>
      </c>
      <c r="M48" s="15">
        <f t="shared" ref="M48:M63" si="10">ROUND(H48*E48,2)</f>
        <v>0</v>
      </c>
      <c r="N48" s="15">
        <f t="shared" ref="N48:N63" si="11">ROUND(I48*E48,2)</f>
        <v>0</v>
      </c>
      <c r="O48" s="15">
        <f t="shared" ref="O48:O63" si="12">ROUND(J48*E48,2)</f>
        <v>0</v>
      </c>
      <c r="P48" s="15">
        <f t="shared" ref="P48:P63" si="13">SUM(M48:O48)</f>
        <v>0</v>
      </c>
    </row>
    <row r="49" spans="1:16" ht="30.75" customHeight="1" x14ac:dyDescent="0.25">
      <c r="A49" s="12">
        <v>32</v>
      </c>
      <c r="B49" s="40"/>
      <c r="C49" s="41" t="s">
        <v>230</v>
      </c>
      <c r="D49" s="12" t="s">
        <v>60</v>
      </c>
      <c r="E49" s="42">
        <v>938.625</v>
      </c>
      <c r="F49" s="15"/>
      <c r="G49" s="15"/>
      <c r="H49" s="15">
        <f t="shared" si="7"/>
        <v>0</v>
      </c>
      <c r="I49" s="15"/>
      <c r="J49" s="15"/>
      <c r="K49" s="15">
        <f t="shared" si="8"/>
        <v>0</v>
      </c>
      <c r="L49" s="15">
        <f t="shared" si="9"/>
        <v>0</v>
      </c>
      <c r="M49" s="15">
        <f t="shared" si="10"/>
        <v>0</v>
      </c>
      <c r="N49" s="15">
        <f t="shared" si="11"/>
        <v>0</v>
      </c>
      <c r="O49" s="15">
        <f t="shared" si="12"/>
        <v>0</v>
      </c>
      <c r="P49" s="15">
        <f t="shared" si="13"/>
        <v>0</v>
      </c>
    </row>
    <row r="50" spans="1:16" ht="27" customHeight="1" x14ac:dyDescent="0.25">
      <c r="A50" s="12">
        <v>33</v>
      </c>
      <c r="B50" s="40"/>
      <c r="C50" s="41" t="s">
        <v>231</v>
      </c>
      <c r="D50" s="12" t="s">
        <v>60</v>
      </c>
      <c r="E50" s="42">
        <v>497.25</v>
      </c>
      <c r="F50" s="15"/>
      <c r="G50" s="15"/>
      <c r="H50" s="15">
        <f t="shared" si="7"/>
        <v>0</v>
      </c>
      <c r="I50" s="15"/>
      <c r="J50" s="15"/>
      <c r="K50" s="15">
        <f t="shared" si="8"/>
        <v>0</v>
      </c>
      <c r="L50" s="15">
        <f t="shared" si="9"/>
        <v>0</v>
      </c>
      <c r="M50" s="15">
        <f t="shared" si="10"/>
        <v>0</v>
      </c>
      <c r="N50" s="15">
        <f t="shared" si="11"/>
        <v>0</v>
      </c>
      <c r="O50" s="15">
        <f t="shared" si="12"/>
        <v>0</v>
      </c>
      <c r="P50" s="15">
        <f t="shared" si="13"/>
        <v>0</v>
      </c>
    </row>
    <row r="51" spans="1:16" ht="51" customHeight="1" x14ac:dyDescent="0.25">
      <c r="A51" s="12">
        <v>34</v>
      </c>
      <c r="B51" s="40"/>
      <c r="C51" s="41" t="s">
        <v>232</v>
      </c>
      <c r="D51" s="12" t="s">
        <v>60</v>
      </c>
      <c r="E51" s="42">
        <v>496.17224999999996</v>
      </c>
      <c r="F51" s="15"/>
      <c r="G51" s="15"/>
      <c r="H51" s="15">
        <f t="shared" si="7"/>
        <v>0</v>
      </c>
      <c r="I51" s="15"/>
      <c r="J51" s="15"/>
      <c r="K51" s="15">
        <f t="shared" si="8"/>
        <v>0</v>
      </c>
      <c r="L51" s="15">
        <f t="shared" si="9"/>
        <v>0</v>
      </c>
      <c r="M51" s="15">
        <f t="shared" si="10"/>
        <v>0</v>
      </c>
      <c r="N51" s="15">
        <f t="shared" si="11"/>
        <v>0</v>
      </c>
      <c r="O51" s="15">
        <f t="shared" si="12"/>
        <v>0</v>
      </c>
      <c r="P51" s="15">
        <f t="shared" si="13"/>
        <v>0</v>
      </c>
    </row>
    <row r="52" spans="1:16" ht="85.5" customHeight="1" x14ac:dyDescent="0.25">
      <c r="A52" s="12">
        <v>35</v>
      </c>
      <c r="B52" s="40"/>
      <c r="C52" s="41" t="s">
        <v>233</v>
      </c>
      <c r="D52" s="12" t="s">
        <v>60</v>
      </c>
      <c r="E52" s="42">
        <v>54.691125</v>
      </c>
      <c r="F52" s="15"/>
      <c r="G52" s="15"/>
      <c r="H52" s="15">
        <f t="shared" si="7"/>
        <v>0</v>
      </c>
      <c r="I52" s="15"/>
      <c r="J52" s="15"/>
      <c r="K52" s="15">
        <f t="shared" si="8"/>
        <v>0</v>
      </c>
      <c r="L52" s="15">
        <f t="shared" si="9"/>
        <v>0</v>
      </c>
      <c r="M52" s="15">
        <f t="shared" si="10"/>
        <v>0</v>
      </c>
      <c r="N52" s="15">
        <f t="shared" si="11"/>
        <v>0</v>
      </c>
      <c r="O52" s="15">
        <f t="shared" si="12"/>
        <v>0</v>
      </c>
      <c r="P52" s="15">
        <f t="shared" si="13"/>
        <v>0</v>
      </c>
    </row>
    <row r="53" spans="1:16" ht="82.5" customHeight="1" x14ac:dyDescent="0.25">
      <c r="A53" s="12">
        <v>36</v>
      </c>
      <c r="B53" s="40"/>
      <c r="C53" s="41" t="s">
        <v>234</v>
      </c>
      <c r="D53" s="12" t="s">
        <v>60</v>
      </c>
      <c r="E53" s="42">
        <v>541.21012499999995</v>
      </c>
      <c r="F53" s="15"/>
      <c r="G53" s="15"/>
      <c r="H53" s="15">
        <f t="shared" si="7"/>
        <v>0</v>
      </c>
      <c r="I53" s="15"/>
      <c r="J53" s="15"/>
      <c r="K53" s="15">
        <f t="shared" si="8"/>
        <v>0</v>
      </c>
      <c r="L53" s="15">
        <f t="shared" si="9"/>
        <v>0</v>
      </c>
      <c r="M53" s="15">
        <f t="shared" si="10"/>
        <v>0</v>
      </c>
      <c r="N53" s="15">
        <f t="shared" si="11"/>
        <v>0</v>
      </c>
      <c r="O53" s="15">
        <f t="shared" si="12"/>
        <v>0</v>
      </c>
      <c r="P53" s="15">
        <f t="shared" si="13"/>
        <v>0</v>
      </c>
    </row>
    <row r="54" spans="1:16" ht="79.5" customHeight="1" x14ac:dyDescent="0.25">
      <c r="A54" s="12">
        <v>37</v>
      </c>
      <c r="B54" s="40"/>
      <c r="C54" s="41" t="s">
        <v>235</v>
      </c>
      <c r="D54" s="12" t="s">
        <v>60</v>
      </c>
      <c r="E54" s="42">
        <v>660.48</v>
      </c>
      <c r="F54" s="15"/>
      <c r="G54" s="15"/>
      <c r="H54" s="15">
        <f t="shared" si="7"/>
        <v>0</v>
      </c>
      <c r="I54" s="15"/>
      <c r="J54" s="15"/>
      <c r="K54" s="15">
        <f t="shared" si="8"/>
        <v>0</v>
      </c>
      <c r="L54" s="15">
        <f t="shared" si="9"/>
        <v>0</v>
      </c>
      <c r="M54" s="15">
        <f t="shared" si="10"/>
        <v>0</v>
      </c>
      <c r="N54" s="15">
        <f t="shared" si="11"/>
        <v>0</v>
      </c>
      <c r="O54" s="15">
        <f t="shared" si="12"/>
        <v>0</v>
      </c>
      <c r="P54" s="15">
        <f t="shared" si="13"/>
        <v>0</v>
      </c>
    </row>
    <row r="55" spans="1:16" ht="90" customHeight="1" x14ac:dyDescent="0.25">
      <c r="A55" s="12">
        <v>38</v>
      </c>
      <c r="B55" s="40"/>
      <c r="C55" s="41" t="s">
        <v>52</v>
      </c>
      <c r="D55" s="39" t="s">
        <v>55</v>
      </c>
      <c r="E55" s="42">
        <v>455.5</v>
      </c>
      <c r="F55" s="15"/>
      <c r="G55" s="15"/>
      <c r="H55" s="15">
        <f t="shared" si="7"/>
        <v>0</v>
      </c>
      <c r="I55" s="15"/>
      <c r="J55" s="15"/>
      <c r="K55" s="15">
        <f t="shared" si="8"/>
        <v>0</v>
      </c>
      <c r="L55" s="15">
        <f t="shared" si="9"/>
        <v>0</v>
      </c>
      <c r="M55" s="15">
        <f t="shared" si="10"/>
        <v>0</v>
      </c>
      <c r="N55" s="15">
        <f t="shared" si="11"/>
        <v>0</v>
      </c>
      <c r="O55" s="15">
        <f t="shared" si="12"/>
        <v>0</v>
      </c>
      <c r="P55" s="15">
        <f t="shared" si="13"/>
        <v>0</v>
      </c>
    </row>
    <row r="56" spans="1:16" ht="80.25" customHeight="1" x14ac:dyDescent="0.25">
      <c r="A56" s="12">
        <v>39</v>
      </c>
      <c r="B56" s="40"/>
      <c r="C56" s="41" t="s">
        <v>236</v>
      </c>
      <c r="D56" s="39" t="s">
        <v>59</v>
      </c>
      <c r="E56" s="42">
        <v>96.075000000000003</v>
      </c>
      <c r="F56" s="15"/>
      <c r="G56" s="15"/>
      <c r="H56" s="15">
        <f t="shared" si="7"/>
        <v>0</v>
      </c>
      <c r="I56" s="15"/>
      <c r="J56" s="15"/>
      <c r="K56" s="15">
        <f t="shared" si="8"/>
        <v>0</v>
      </c>
      <c r="L56" s="15">
        <f t="shared" si="9"/>
        <v>0</v>
      </c>
      <c r="M56" s="15">
        <f t="shared" si="10"/>
        <v>0</v>
      </c>
      <c r="N56" s="15">
        <f t="shared" si="11"/>
        <v>0</v>
      </c>
      <c r="O56" s="15">
        <f t="shared" si="12"/>
        <v>0</v>
      </c>
      <c r="P56" s="15">
        <f t="shared" si="13"/>
        <v>0</v>
      </c>
    </row>
    <row r="57" spans="1:16" ht="27" customHeight="1" x14ac:dyDescent="0.25">
      <c r="A57" s="12">
        <v>40</v>
      </c>
      <c r="B57" s="40"/>
      <c r="C57" s="41" t="s">
        <v>130</v>
      </c>
      <c r="D57" s="39" t="s">
        <v>55</v>
      </c>
      <c r="E57" s="42">
        <v>474.7</v>
      </c>
      <c r="F57" s="15"/>
      <c r="G57" s="15"/>
      <c r="H57" s="15">
        <f t="shared" si="7"/>
        <v>0</v>
      </c>
      <c r="I57" s="15"/>
      <c r="J57" s="15"/>
      <c r="K57" s="15">
        <f t="shared" si="8"/>
        <v>0</v>
      </c>
      <c r="L57" s="15">
        <f t="shared" si="9"/>
        <v>0</v>
      </c>
      <c r="M57" s="15">
        <f t="shared" si="10"/>
        <v>0</v>
      </c>
      <c r="N57" s="15">
        <f t="shared" si="11"/>
        <v>0</v>
      </c>
      <c r="O57" s="15">
        <f t="shared" si="12"/>
        <v>0</v>
      </c>
      <c r="P57" s="15">
        <f t="shared" si="13"/>
        <v>0</v>
      </c>
    </row>
    <row r="58" spans="1:16" ht="31.5" customHeight="1" x14ac:dyDescent="0.25">
      <c r="A58" s="12">
        <v>41</v>
      </c>
      <c r="B58" s="40"/>
      <c r="C58" s="41" t="s">
        <v>237</v>
      </c>
      <c r="D58" s="39" t="s">
        <v>56</v>
      </c>
      <c r="E58" s="42">
        <v>1</v>
      </c>
      <c r="F58" s="15"/>
      <c r="G58" s="15"/>
      <c r="H58" s="15">
        <f t="shared" si="7"/>
        <v>0</v>
      </c>
      <c r="I58" s="15"/>
      <c r="J58" s="15"/>
      <c r="K58" s="15">
        <f t="shared" si="8"/>
        <v>0</v>
      </c>
      <c r="L58" s="15">
        <f t="shared" si="9"/>
        <v>0</v>
      </c>
      <c r="M58" s="15">
        <f t="shared" si="10"/>
        <v>0</v>
      </c>
      <c r="N58" s="15">
        <f t="shared" si="11"/>
        <v>0</v>
      </c>
      <c r="O58" s="15">
        <f t="shared" si="12"/>
        <v>0</v>
      </c>
      <c r="P58" s="15">
        <f t="shared" si="13"/>
        <v>0</v>
      </c>
    </row>
    <row r="59" spans="1:16" ht="41.25" customHeight="1" x14ac:dyDescent="0.25">
      <c r="A59" s="12">
        <v>42</v>
      </c>
      <c r="B59" s="40"/>
      <c r="C59" s="41" t="s">
        <v>238</v>
      </c>
      <c r="D59" s="39" t="s">
        <v>56</v>
      </c>
      <c r="E59" s="42">
        <v>1</v>
      </c>
      <c r="F59" s="15"/>
      <c r="G59" s="15"/>
      <c r="H59" s="15">
        <f t="shared" si="7"/>
        <v>0</v>
      </c>
      <c r="I59" s="15"/>
      <c r="J59" s="15"/>
      <c r="K59" s="15">
        <f t="shared" si="8"/>
        <v>0</v>
      </c>
      <c r="L59" s="15">
        <f t="shared" si="9"/>
        <v>0</v>
      </c>
      <c r="M59" s="15">
        <f t="shared" si="10"/>
        <v>0</v>
      </c>
      <c r="N59" s="15">
        <f t="shared" si="11"/>
        <v>0</v>
      </c>
      <c r="O59" s="15">
        <f t="shared" si="12"/>
        <v>0</v>
      </c>
      <c r="P59" s="15">
        <f t="shared" si="13"/>
        <v>0</v>
      </c>
    </row>
    <row r="60" spans="1:16" ht="30" customHeight="1" x14ac:dyDescent="0.25">
      <c r="A60" s="12">
        <v>43</v>
      </c>
      <c r="B60" s="40"/>
      <c r="C60" s="41" t="s">
        <v>239</v>
      </c>
      <c r="D60" s="39" t="s">
        <v>56</v>
      </c>
      <c r="E60" s="42">
        <v>1</v>
      </c>
      <c r="F60" s="15"/>
      <c r="G60" s="15"/>
      <c r="H60" s="15">
        <f t="shared" si="7"/>
        <v>0</v>
      </c>
      <c r="I60" s="15"/>
      <c r="J60" s="15"/>
      <c r="K60" s="15">
        <f t="shared" si="8"/>
        <v>0</v>
      </c>
      <c r="L60" s="15">
        <f t="shared" si="9"/>
        <v>0</v>
      </c>
      <c r="M60" s="15">
        <f t="shared" si="10"/>
        <v>0</v>
      </c>
      <c r="N60" s="15">
        <f t="shared" si="11"/>
        <v>0</v>
      </c>
      <c r="O60" s="15">
        <f t="shared" si="12"/>
        <v>0</v>
      </c>
      <c r="P60" s="15">
        <f t="shared" si="13"/>
        <v>0</v>
      </c>
    </row>
    <row r="61" spans="1:16" ht="31.5" customHeight="1" x14ac:dyDescent="0.25">
      <c r="A61" s="12">
        <v>44</v>
      </c>
      <c r="B61" s="40"/>
      <c r="C61" s="41" t="s">
        <v>240</v>
      </c>
      <c r="D61" s="39" t="s">
        <v>57</v>
      </c>
      <c r="E61" s="42">
        <v>3</v>
      </c>
      <c r="F61" s="15"/>
      <c r="G61" s="15"/>
      <c r="H61" s="15">
        <f t="shared" si="7"/>
        <v>0</v>
      </c>
      <c r="I61" s="15"/>
      <c r="J61" s="15"/>
      <c r="K61" s="15">
        <f t="shared" si="8"/>
        <v>0</v>
      </c>
      <c r="L61" s="15">
        <f t="shared" si="9"/>
        <v>0</v>
      </c>
      <c r="M61" s="15">
        <f t="shared" si="10"/>
        <v>0</v>
      </c>
      <c r="N61" s="15">
        <f t="shared" si="11"/>
        <v>0</v>
      </c>
      <c r="O61" s="15">
        <f t="shared" si="12"/>
        <v>0</v>
      </c>
      <c r="P61" s="15">
        <f t="shared" si="13"/>
        <v>0</v>
      </c>
    </row>
    <row r="62" spans="1:16" ht="30.75" customHeight="1" x14ac:dyDescent="0.25">
      <c r="A62" s="12">
        <v>45</v>
      </c>
      <c r="B62" s="40"/>
      <c r="C62" s="41" t="s">
        <v>241</v>
      </c>
      <c r="D62" s="39" t="s">
        <v>57</v>
      </c>
      <c r="E62" s="42">
        <v>4</v>
      </c>
      <c r="F62" s="15"/>
      <c r="G62" s="15"/>
      <c r="H62" s="15">
        <f t="shared" si="7"/>
        <v>0</v>
      </c>
      <c r="I62" s="15"/>
      <c r="J62" s="15"/>
      <c r="K62" s="15">
        <f t="shared" si="8"/>
        <v>0</v>
      </c>
      <c r="L62" s="15">
        <f t="shared" si="9"/>
        <v>0</v>
      </c>
      <c r="M62" s="15">
        <f t="shared" si="10"/>
        <v>0</v>
      </c>
      <c r="N62" s="15">
        <f t="shared" si="11"/>
        <v>0</v>
      </c>
      <c r="O62" s="15">
        <f t="shared" si="12"/>
        <v>0</v>
      </c>
      <c r="P62" s="15">
        <f t="shared" si="13"/>
        <v>0</v>
      </c>
    </row>
    <row r="63" spans="1:16" ht="21" customHeight="1" x14ac:dyDescent="0.25">
      <c r="A63" s="12">
        <v>46</v>
      </c>
      <c r="B63" s="40"/>
      <c r="C63" s="41" t="s">
        <v>242</v>
      </c>
      <c r="D63" s="39" t="s">
        <v>57</v>
      </c>
      <c r="E63" s="42">
        <v>3</v>
      </c>
      <c r="F63" s="15"/>
      <c r="G63" s="15"/>
      <c r="H63" s="15">
        <f t="shared" si="7"/>
        <v>0</v>
      </c>
      <c r="I63" s="15"/>
      <c r="J63" s="15"/>
      <c r="K63" s="15">
        <f t="shared" si="8"/>
        <v>0</v>
      </c>
      <c r="L63" s="15">
        <f t="shared" si="9"/>
        <v>0</v>
      </c>
      <c r="M63" s="15">
        <f t="shared" si="10"/>
        <v>0</v>
      </c>
      <c r="N63" s="15">
        <f t="shared" si="11"/>
        <v>0</v>
      </c>
      <c r="O63" s="15">
        <f t="shared" si="12"/>
        <v>0</v>
      </c>
      <c r="P63" s="15">
        <f t="shared" si="13"/>
        <v>0</v>
      </c>
    </row>
    <row r="64" spans="1:16" x14ac:dyDescent="0.25">
      <c r="A64" s="165" t="s">
        <v>62</v>
      </c>
      <c r="B64" s="166"/>
      <c r="C64" s="166"/>
      <c r="D64" s="166"/>
      <c r="E64" s="166"/>
      <c r="F64" s="166"/>
      <c r="G64" s="166"/>
      <c r="H64" s="166"/>
      <c r="I64" s="166"/>
      <c r="J64" s="166"/>
      <c r="K64" s="167"/>
      <c r="L64" s="22"/>
      <c r="M64" s="22"/>
      <c r="N64" s="22"/>
      <c r="O64" s="22"/>
      <c r="P64" s="22"/>
    </row>
    <row r="65" spans="1:16" x14ac:dyDescent="0.25">
      <c r="A65" s="162" t="s">
        <v>63</v>
      </c>
      <c r="B65" s="163"/>
      <c r="C65" s="163"/>
      <c r="D65" s="163"/>
      <c r="E65" s="163"/>
      <c r="F65" s="163"/>
      <c r="G65" s="163"/>
      <c r="H65" s="163"/>
      <c r="I65" s="163"/>
      <c r="J65" s="163"/>
      <c r="K65" s="164"/>
      <c r="L65" s="22"/>
      <c r="M65" s="22"/>
      <c r="N65" s="22"/>
      <c r="O65" s="22"/>
      <c r="P65" s="22"/>
    </row>
    <row r="66" spans="1:16" x14ac:dyDescent="0.25">
      <c r="A66" s="168" t="s">
        <v>64</v>
      </c>
      <c r="B66" s="169"/>
      <c r="C66" s="169"/>
      <c r="D66" s="169"/>
      <c r="E66" s="169"/>
      <c r="F66" s="169"/>
      <c r="G66" s="169"/>
      <c r="H66" s="169"/>
      <c r="I66" s="169"/>
      <c r="J66" s="169"/>
      <c r="K66" s="170"/>
      <c r="L66" s="22"/>
      <c r="M66" s="22"/>
      <c r="N66" s="22"/>
      <c r="O66" s="22"/>
      <c r="P66" s="22"/>
    </row>
    <row r="68" spans="1:16" x14ac:dyDescent="0.25">
      <c r="C68" s="23" t="s">
        <v>65</v>
      </c>
      <c r="D68" s="135"/>
      <c r="E68" s="135"/>
      <c r="F68" s="135"/>
      <c r="G68" s="135"/>
    </row>
    <row r="69" spans="1:16" x14ac:dyDescent="0.25">
      <c r="D69" s="148" t="s">
        <v>66</v>
      </c>
      <c r="E69" s="148"/>
      <c r="F69" s="148"/>
      <c r="G69" s="148"/>
    </row>
    <row r="71" spans="1:16" x14ac:dyDescent="0.25">
      <c r="C71" s="23" t="s">
        <v>67</v>
      </c>
      <c r="D71" s="135"/>
      <c r="E71" s="135"/>
      <c r="F71" s="135"/>
      <c r="G71" s="135"/>
    </row>
    <row r="72" spans="1:16" x14ac:dyDescent="0.25">
      <c r="D72" s="148" t="s">
        <v>66</v>
      </c>
      <c r="E72" s="148"/>
      <c r="F72" s="148"/>
      <c r="G72" s="148"/>
    </row>
    <row r="73" spans="1:16" x14ac:dyDescent="0.25">
      <c r="D73" s="25"/>
      <c r="E73" s="25"/>
      <c r="F73" s="25"/>
      <c r="G73" s="25"/>
    </row>
    <row r="74" spans="1:16" x14ac:dyDescent="0.25">
      <c r="C74" s="24" t="s">
        <v>68</v>
      </c>
      <c r="D74" s="135"/>
      <c r="E74" s="135"/>
      <c r="F74" s="135"/>
      <c r="G74" s="135"/>
    </row>
  </sheetData>
  <mergeCells count="21">
    <mergeCell ref="D68:G68"/>
    <mergeCell ref="D69:G69"/>
    <mergeCell ref="D71:G71"/>
    <mergeCell ref="D72:G72"/>
    <mergeCell ref="D74:G74"/>
    <mergeCell ref="A66:K66"/>
    <mergeCell ref="A1:P1"/>
    <mergeCell ref="A3:P3"/>
    <mergeCell ref="A4:P4"/>
    <mergeCell ref="L11:M11"/>
    <mergeCell ref="N11:O11"/>
    <mergeCell ref="A15:A16"/>
    <mergeCell ref="B15:B16"/>
    <mergeCell ref="C15:C16"/>
    <mergeCell ref="D15:D16"/>
    <mergeCell ref="E15:E16"/>
    <mergeCell ref="F15:K15"/>
    <mergeCell ref="L15:P15"/>
    <mergeCell ref="C17:P17"/>
    <mergeCell ref="A64:K64"/>
    <mergeCell ref="A65:K65"/>
  </mergeCells>
  <printOptions horizontalCentered="1"/>
  <pageMargins left="0.31496062992125984" right="0.31496062992125984" top="0.55118110236220474" bottom="0.35433070866141736" header="0.31496062992125984" footer="0.31496062992125984"/>
  <pageSetup paperSize="9" scale="76" orientation="landscape" r:id="rId1"/>
  <headerFooter>
    <oddFooter>&amp;C&amp;"Arial,Regular"&amp;10&amp;P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view="pageBreakPreview" zoomScale="90" zoomScaleNormal="100" zoomScaleSheetLayoutView="90" workbookViewId="0">
      <selection activeCell="A14" sqref="A14"/>
    </sheetView>
  </sheetViews>
  <sheetFormatPr defaultRowHeight="15" x14ac:dyDescent="0.25"/>
  <cols>
    <col min="3" max="3" width="29.85546875" customWidth="1"/>
    <col min="4" max="4" width="11.5703125" customWidth="1"/>
    <col min="5" max="5" width="10.7109375" customWidth="1"/>
    <col min="7" max="7" width="10.28515625" customWidth="1"/>
    <col min="10" max="10" width="11" customWidth="1"/>
    <col min="12" max="12" width="12.140625" customWidth="1"/>
    <col min="15" max="15" width="10.7109375" customWidth="1"/>
    <col min="16" max="16" width="12.5703125" customWidth="1"/>
  </cols>
  <sheetData>
    <row r="1" spans="1:16" ht="15.75" x14ac:dyDescent="0.25">
      <c r="A1" s="132" t="s">
        <v>243</v>
      </c>
      <c r="B1" s="132"/>
      <c r="C1" s="132"/>
      <c r="D1" s="132"/>
      <c r="E1" s="132"/>
      <c r="F1" s="132"/>
      <c r="G1" s="132"/>
      <c r="H1" s="132"/>
      <c r="I1" s="132"/>
      <c r="J1" s="132"/>
      <c r="K1" s="132"/>
      <c r="L1" s="132"/>
      <c r="M1" s="132"/>
      <c r="N1" s="132"/>
      <c r="O1" s="132"/>
      <c r="P1" s="132"/>
    </row>
    <row r="2" spans="1:16" x14ac:dyDescent="0.25">
      <c r="A2" s="1"/>
      <c r="B2" s="1"/>
      <c r="C2" s="1"/>
      <c r="D2" s="1"/>
      <c r="E2" s="1"/>
      <c r="F2" s="1"/>
      <c r="G2" s="1"/>
      <c r="H2" s="1"/>
      <c r="I2" s="1"/>
      <c r="J2" s="1"/>
      <c r="K2" s="1"/>
      <c r="L2" s="1"/>
      <c r="M2" s="1"/>
      <c r="N2" s="1"/>
      <c r="O2" s="1"/>
      <c r="P2" s="1"/>
    </row>
    <row r="3" spans="1:16" ht="15.75" x14ac:dyDescent="0.25">
      <c r="A3" s="157" t="s">
        <v>89</v>
      </c>
      <c r="B3" s="157"/>
      <c r="C3" s="157"/>
      <c r="D3" s="157"/>
      <c r="E3" s="157"/>
      <c r="F3" s="157"/>
      <c r="G3" s="157"/>
      <c r="H3" s="157"/>
      <c r="I3" s="157"/>
      <c r="J3" s="157"/>
      <c r="K3" s="157"/>
      <c r="L3" s="157"/>
      <c r="M3" s="157"/>
      <c r="N3" s="157"/>
      <c r="O3" s="157"/>
      <c r="P3" s="157"/>
    </row>
    <row r="4" spans="1:16" x14ac:dyDescent="0.25">
      <c r="A4" s="154" t="s">
        <v>15</v>
      </c>
      <c r="B4" s="154"/>
      <c r="C4" s="154"/>
      <c r="D4" s="154"/>
      <c r="E4" s="154"/>
      <c r="F4" s="154"/>
      <c r="G4" s="154"/>
      <c r="H4" s="154"/>
      <c r="I4" s="154"/>
      <c r="J4" s="154"/>
      <c r="K4" s="154"/>
      <c r="L4" s="154"/>
      <c r="M4" s="154"/>
      <c r="N4" s="154"/>
      <c r="O4" s="154"/>
      <c r="P4" s="154"/>
    </row>
    <row r="5" spans="1:16" x14ac:dyDescent="0.25">
      <c r="A5" s="2"/>
      <c r="B5" s="2"/>
      <c r="C5" s="2"/>
      <c r="D5" s="2"/>
      <c r="E5" s="2"/>
      <c r="F5" s="2"/>
      <c r="G5" s="2"/>
      <c r="H5" s="2"/>
      <c r="I5" s="2"/>
      <c r="J5" s="2"/>
      <c r="K5" s="2"/>
      <c r="L5" s="2"/>
      <c r="M5" s="2"/>
      <c r="N5" s="2"/>
      <c r="O5" s="2"/>
      <c r="P5" s="2"/>
    </row>
    <row r="6" spans="1:16" x14ac:dyDescent="0.25">
      <c r="A6" s="49" t="s">
        <v>372</v>
      </c>
      <c r="B6" s="49"/>
      <c r="C6" s="49"/>
      <c r="D6" s="49"/>
      <c r="E6" s="49"/>
      <c r="F6" s="49"/>
      <c r="G6" s="49"/>
      <c r="H6" s="49"/>
      <c r="I6" s="2"/>
      <c r="J6" s="2"/>
      <c r="K6" s="2"/>
      <c r="L6" s="2"/>
      <c r="M6" s="2"/>
      <c r="N6" s="2"/>
      <c r="O6" s="2"/>
      <c r="P6" s="2"/>
    </row>
    <row r="7" spans="1:16" x14ac:dyDescent="0.25">
      <c r="A7" s="49" t="s">
        <v>366</v>
      </c>
      <c r="B7" s="49"/>
      <c r="C7" s="49"/>
      <c r="D7" s="49"/>
      <c r="E7" s="49"/>
      <c r="F7" s="49"/>
      <c r="G7" s="49"/>
      <c r="H7" s="49"/>
      <c r="I7" s="2"/>
      <c r="J7" s="2"/>
      <c r="K7" s="2"/>
      <c r="L7" s="2"/>
      <c r="M7" s="2"/>
      <c r="N7" s="2"/>
      <c r="O7" s="2"/>
      <c r="P7" s="2"/>
    </row>
    <row r="8" spans="1:16" x14ac:dyDescent="0.25">
      <c r="A8" s="49" t="s">
        <v>244</v>
      </c>
      <c r="B8" s="49"/>
      <c r="C8" s="49"/>
      <c r="D8" s="49"/>
      <c r="E8" s="49"/>
      <c r="F8" s="49"/>
      <c r="G8" s="49"/>
      <c r="H8" s="49"/>
      <c r="I8" s="2"/>
      <c r="J8" s="2"/>
      <c r="K8" s="2"/>
      <c r="L8" s="2"/>
      <c r="M8" s="2"/>
      <c r="N8" s="2"/>
      <c r="O8" s="2"/>
      <c r="P8" s="2"/>
    </row>
    <row r="9" spans="1:16" x14ac:dyDescent="0.25">
      <c r="A9" s="49" t="s">
        <v>643</v>
      </c>
      <c r="B9" s="49"/>
      <c r="C9" s="49"/>
      <c r="D9" s="49"/>
      <c r="E9" s="49"/>
      <c r="F9" s="49"/>
      <c r="G9" s="49"/>
      <c r="H9" s="49"/>
      <c r="I9" s="2"/>
      <c r="J9" s="2"/>
      <c r="K9" s="2"/>
      <c r="L9" s="2"/>
      <c r="M9" s="2"/>
      <c r="N9" s="2"/>
      <c r="O9" s="2"/>
      <c r="P9" s="2"/>
    </row>
    <row r="10" spans="1:16" x14ac:dyDescent="0.25">
      <c r="A10" s="49" t="s">
        <v>18</v>
      </c>
      <c r="B10" s="49"/>
      <c r="C10" s="49"/>
      <c r="D10" s="49"/>
      <c r="E10" s="49"/>
      <c r="F10" s="49"/>
      <c r="G10" s="49"/>
      <c r="H10" s="49"/>
      <c r="I10" s="2"/>
      <c r="J10" s="2"/>
      <c r="K10" s="2"/>
      <c r="L10" s="2"/>
      <c r="M10" s="2"/>
      <c r="N10" s="2"/>
      <c r="O10" s="2"/>
      <c r="P10" s="2"/>
    </row>
    <row r="11" spans="1:16" x14ac:dyDescent="0.25">
      <c r="A11" s="2"/>
      <c r="B11" s="2"/>
      <c r="C11" s="2"/>
      <c r="D11" s="2"/>
      <c r="E11" s="2"/>
      <c r="F11" s="2"/>
      <c r="G11" s="2"/>
      <c r="H11" s="2"/>
      <c r="I11" s="2"/>
      <c r="J11" s="2"/>
      <c r="K11" s="2"/>
      <c r="L11" s="158" t="s">
        <v>20</v>
      </c>
      <c r="M11" s="158"/>
      <c r="N11" s="159"/>
      <c r="O11" s="159"/>
      <c r="P11" s="3" t="s">
        <v>19</v>
      </c>
    </row>
    <row r="12" spans="1:16" x14ac:dyDescent="0.25">
      <c r="A12" s="2"/>
      <c r="B12" s="2"/>
      <c r="C12" s="2"/>
      <c r="D12" s="2"/>
      <c r="E12" s="2"/>
      <c r="F12" s="2"/>
      <c r="G12" s="2"/>
      <c r="H12" s="2"/>
      <c r="I12" s="2"/>
      <c r="J12" s="2"/>
      <c r="K12" s="2"/>
      <c r="L12" s="4"/>
      <c r="M12" s="4"/>
      <c r="N12" s="5"/>
      <c r="O12" s="5"/>
      <c r="P12" s="3"/>
    </row>
    <row r="13" spans="1:16" x14ac:dyDescent="0.25">
      <c r="A13" s="2"/>
      <c r="B13" s="2"/>
      <c r="C13" s="2"/>
      <c r="D13" s="2"/>
      <c r="E13" s="2"/>
      <c r="F13" s="2"/>
      <c r="G13" s="2"/>
      <c r="H13" s="2"/>
      <c r="I13" s="2"/>
      <c r="J13" s="2"/>
      <c r="K13" s="2"/>
      <c r="L13" s="4"/>
      <c r="M13" s="4"/>
      <c r="N13" s="5"/>
      <c r="O13" s="5"/>
      <c r="P13" s="4" t="s">
        <v>21</v>
      </c>
    </row>
    <row r="14" spans="1:16" x14ac:dyDescent="0.25">
      <c r="A14" s="2"/>
      <c r="B14" s="2"/>
      <c r="C14" s="2"/>
      <c r="D14" s="2"/>
      <c r="E14" s="2"/>
      <c r="F14" s="2"/>
      <c r="G14" s="2"/>
      <c r="H14" s="2"/>
      <c r="I14" s="2"/>
      <c r="J14" s="2"/>
      <c r="K14" s="2"/>
      <c r="L14" s="2"/>
      <c r="M14" s="2"/>
      <c r="N14" s="2"/>
      <c r="O14" s="2"/>
      <c r="P14" s="2"/>
    </row>
    <row r="15" spans="1:16" x14ac:dyDescent="0.25">
      <c r="A15" s="172" t="s">
        <v>0</v>
      </c>
      <c r="B15" s="172" t="s">
        <v>1</v>
      </c>
      <c r="C15" s="172" t="s">
        <v>2</v>
      </c>
      <c r="D15" s="172" t="s">
        <v>3</v>
      </c>
      <c r="E15" s="172" t="s">
        <v>4</v>
      </c>
      <c r="F15" s="171" t="s">
        <v>5</v>
      </c>
      <c r="G15" s="171"/>
      <c r="H15" s="171"/>
      <c r="I15" s="171"/>
      <c r="J15" s="171"/>
      <c r="K15" s="171"/>
      <c r="L15" s="171" t="s">
        <v>12</v>
      </c>
      <c r="M15" s="171"/>
      <c r="N15" s="171"/>
      <c r="O15" s="171"/>
      <c r="P15" s="171"/>
    </row>
    <row r="16" spans="1:16" ht="51" x14ac:dyDescent="0.25">
      <c r="A16" s="172"/>
      <c r="B16" s="172"/>
      <c r="C16" s="172"/>
      <c r="D16" s="172"/>
      <c r="E16" s="172"/>
      <c r="F16" s="6" t="s">
        <v>6</v>
      </c>
      <c r="G16" s="6" t="s">
        <v>7</v>
      </c>
      <c r="H16" s="6" t="s">
        <v>8</v>
      </c>
      <c r="I16" s="6" t="s">
        <v>9</v>
      </c>
      <c r="J16" s="6" t="s">
        <v>10</v>
      </c>
      <c r="K16" s="6" t="s">
        <v>11</v>
      </c>
      <c r="L16" s="6" t="s">
        <v>13</v>
      </c>
      <c r="M16" s="6" t="s">
        <v>8</v>
      </c>
      <c r="N16" s="6" t="s">
        <v>9</v>
      </c>
      <c r="O16" s="6" t="s">
        <v>10</v>
      </c>
      <c r="P16" s="6" t="s">
        <v>14</v>
      </c>
    </row>
    <row r="17" spans="1:16" x14ac:dyDescent="0.25">
      <c r="A17" s="20"/>
      <c r="B17" s="21" t="s">
        <v>61</v>
      </c>
      <c r="C17" s="160" t="s">
        <v>36</v>
      </c>
      <c r="D17" s="160"/>
      <c r="E17" s="160"/>
      <c r="F17" s="160"/>
      <c r="G17" s="160"/>
      <c r="H17" s="160"/>
      <c r="I17" s="160"/>
      <c r="J17" s="160"/>
      <c r="K17" s="160"/>
      <c r="L17" s="160"/>
      <c r="M17" s="160"/>
      <c r="N17" s="160"/>
      <c r="O17" s="160"/>
      <c r="P17" s="161"/>
    </row>
    <row r="18" spans="1:16" ht="53.25" customHeight="1" x14ac:dyDescent="0.25">
      <c r="A18" s="8">
        <v>1</v>
      </c>
      <c r="B18" s="9"/>
      <c r="C18" s="10" t="s">
        <v>245</v>
      </c>
      <c r="D18" s="8" t="s">
        <v>55</v>
      </c>
      <c r="E18" s="11">
        <v>187.29999999999998</v>
      </c>
      <c r="F18" s="11"/>
      <c r="G18" s="11"/>
      <c r="H18" s="11">
        <f>ROUND(F18*G18,2)</f>
        <v>0</v>
      </c>
      <c r="I18" s="11"/>
      <c r="J18" s="11"/>
      <c r="K18" s="11">
        <f>SUM(H18:J18)</f>
        <v>0</v>
      </c>
      <c r="L18" s="11">
        <f>ROUND(F18*E18,2)</f>
        <v>0</v>
      </c>
      <c r="M18" s="11">
        <f>ROUND(H18*E18,2)</f>
        <v>0</v>
      </c>
      <c r="N18" s="11">
        <f>ROUND(I18*E18,2)</f>
        <v>0</v>
      </c>
      <c r="O18" s="11">
        <f>ROUND(J18*E18,2)</f>
        <v>0</v>
      </c>
      <c r="P18" s="11">
        <f>SUM(M18:O18)</f>
        <v>0</v>
      </c>
    </row>
    <row r="19" spans="1:16" ht="57" customHeight="1" x14ac:dyDescent="0.25">
      <c r="A19" s="12">
        <v>2</v>
      </c>
      <c r="B19" s="13"/>
      <c r="C19" s="14" t="s">
        <v>246</v>
      </c>
      <c r="D19" s="12" t="s">
        <v>55</v>
      </c>
      <c r="E19" s="15">
        <v>36.799999999999997</v>
      </c>
      <c r="F19" s="15"/>
      <c r="G19" s="15"/>
      <c r="H19" s="15">
        <f t="shared" ref="H19:H65" si="0">ROUND(F19*G19,2)</f>
        <v>0</v>
      </c>
      <c r="I19" s="15"/>
      <c r="J19" s="15"/>
      <c r="K19" s="15">
        <f t="shared" ref="K19:K65" si="1">SUM(H19:J19)</f>
        <v>0</v>
      </c>
      <c r="L19" s="15">
        <f t="shared" ref="L19:L65" si="2">ROUND(F19*E19,2)</f>
        <v>0</v>
      </c>
      <c r="M19" s="15">
        <f t="shared" ref="M19:M65" si="3">ROUND(H19*E19,2)</f>
        <v>0</v>
      </c>
      <c r="N19" s="15">
        <f t="shared" ref="N19:N65" si="4">ROUND(I19*E19,2)</f>
        <v>0</v>
      </c>
      <c r="O19" s="15">
        <f t="shared" ref="O19:O65" si="5">ROUND(J19*E19,2)</f>
        <v>0</v>
      </c>
      <c r="P19" s="15">
        <f t="shared" ref="P19:P65" si="6">SUM(M19:O19)</f>
        <v>0</v>
      </c>
    </row>
    <row r="20" spans="1:16" ht="56.25" customHeight="1" x14ac:dyDescent="0.25">
      <c r="A20" s="12">
        <v>3</v>
      </c>
      <c r="B20" s="13"/>
      <c r="C20" s="14" t="s">
        <v>247</v>
      </c>
      <c r="D20" s="12" t="s">
        <v>55</v>
      </c>
      <c r="E20" s="15">
        <v>6</v>
      </c>
      <c r="F20" s="15"/>
      <c r="G20" s="15"/>
      <c r="H20" s="15">
        <f t="shared" si="0"/>
        <v>0</v>
      </c>
      <c r="I20" s="15"/>
      <c r="J20" s="15"/>
      <c r="K20" s="15">
        <f t="shared" si="1"/>
        <v>0</v>
      </c>
      <c r="L20" s="15">
        <f t="shared" si="2"/>
        <v>0</v>
      </c>
      <c r="M20" s="15">
        <f t="shared" si="3"/>
        <v>0</v>
      </c>
      <c r="N20" s="15">
        <f t="shared" si="4"/>
        <v>0</v>
      </c>
      <c r="O20" s="15">
        <f t="shared" si="5"/>
        <v>0</v>
      </c>
      <c r="P20" s="15">
        <f t="shared" si="6"/>
        <v>0</v>
      </c>
    </row>
    <row r="21" spans="1:16" ht="53.25" customHeight="1" x14ac:dyDescent="0.25">
      <c r="A21" s="12">
        <v>4</v>
      </c>
      <c r="B21" s="13"/>
      <c r="C21" s="14" t="s">
        <v>248</v>
      </c>
      <c r="D21" s="12" t="s">
        <v>55</v>
      </c>
      <c r="E21" s="15">
        <v>86.4</v>
      </c>
      <c r="F21" s="15"/>
      <c r="G21" s="15"/>
      <c r="H21" s="15">
        <f t="shared" si="0"/>
        <v>0</v>
      </c>
      <c r="I21" s="15"/>
      <c r="J21" s="15"/>
      <c r="K21" s="15">
        <f t="shared" si="1"/>
        <v>0</v>
      </c>
      <c r="L21" s="15">
        <f t="shared" si="2"/>
        <v>0</v>
      </c>
      <c r="M21" s="15">
        <f t="shared" si="3"/>
        <v>0</v>
      </c>
      <c r="N21" s="15">
        <f t="shared" si="4"/>
        <v>0</v>
      </c>
      <c r="O21" s="15">
        <f t="shared" si="5"/>
        <v>0</v>
      </c>
      <c r="P21" s="15">
        <f t="shared" si="6"/>
        <v>0</v>
      </c>
    </row>
    <row r="22" spans="1:16" ht="55.5" customHeight="1" x14ac:dyDescent="0.25">
      <c r="A22" s="12">
        <v>5</v>
      </c>
      <c r="B22" s="13"/>
      <c r="C22" s="14" t="s">
        <v>249</v>
      </c>
      <c r="D22" s="12" t="s">
        <v>55</v>
      </c>
      <c r="E22" s="15">
        <v>6</v>
      </c>
      <c r="F22" s="15"/>
      <c r="G22" s="15"/>
      <c r="H22" s="15">
        <f t="shared" si="0"/>
        <v>0</v>
      </c>
      <c r="I22" s="15"/>
      <c r="J22" s="15"/>
      <c r="K22" s="15">
        <f t="shared" si="1"/>
        <v>0</v>
      </c>
      <c r="L22" s="15">
        <f t="shared" si="2"/>
        <v>0</v>
      </c>
      <c r="M22" s="15">
        <f t="shared" si="3"/>
        <v>0</v>
      </c>
      <c r="N22" s="15">
        <f t="shared" si="4"/>
        <v>0</v>
      </c>
      <c r="O22" s="15">
        <f t="shared" si="5"/>
        <v>0</v>
      </c>
      <c r="P22" s="15">
        <f t="shared" si="6"/>
        <v>0</v>
      </c>
    </row>
    <row r="23" spans="1:16" ht="67.5" customHeight="1" x14ac:dyDescent="0.25">
      <c r="A23" s="12">
        <v>6</v>
      </c>
      <c r="B23" s="13"/>
      <c r="C23" s="14" t="s">
        <v>250</v>
      </c>
      <c r="D23" s="12" t="s">
        <v>56</v>
      </c>
      <c r="E23" s="15">
        <v>4</v>
      </c>
      <c r="F23" s="15"/>
      <c r="G23" s="15"/>
      <c r="H23" s="15">
        <f t="shared" si="0"/>
        <v>0</v>
      </c>
      <c r="I23" s="15"/>
      <c r="J23" s="15"/>
      <c r="K23" s="15">
        <f t="shared" si="1"/>
        <v>0</v>
      </c>
      <c r="L23" s="15">
        <f t="shared" si="2"/>
        <v>0</v>
      </c>
      <c r="M23" s="15">
        <f t="shared" si="3"/>
        <v>0</v>
      </c>
      <c r="N23" s="15">
        <f t="shared" si="4"/>
        <v>0</v>
      </c>
      <c r="O23" s="15">
        <f t="shared" si="5"/>
        <v>0</v>
      </c>
      <c r="P23" s="15">
        <f t="shared" si="6"/>
        <v>0</v>
      </c>
    </row>
    <row r="24" spans="1:16" ht="68.25" customHeight="1" x14ac:dyDescent="0.25">
      <c r="A24" s="12">
        <v>7</v>
      </c>
      <c r="B24" s="13"/>
      <c r="C24" s="14" t="s">
        <v>208</v>
      </c>
      <c r="D24" s="12" t="s">
        <v>56</v>
      </c>
      <c r="E24" s="15">
        <v>9</v>
      </c>
      <c r="F24" s="15"/>
      <c r="G24" s="15"/>
      <c r="H24" s="15">
        <f t="shared" si="0"/>
        <v>0</v>
      </c>
      <c r="I24" s="15"/>
      <c r="J24" s="15"/>
      <c r="K24" s="15">
        <f t="shared" si="1"/>
        <v>0</v>
      </c>
      <c r="L24" s="15">
        <f t="shared" si="2"/>
        <v>0</v>
      </c>
      <c r="M24" s="15">
        <f t="shared" si="3"/>
        <v>0</v>
      </c>
      <c r="N24" s="15">
        <f t="shared" si="4"/>
        <v>0</v>
      </c>
      <c r="O24" s="15">
        <f t="shared" si="5"/>
        <v>0</v>
      </c>
      <c r="P24" s="15">
        <f t="shared" si="6"/>
        <v>0</v>
      </c>
    </row>
    <row r="25" spans="1:16" ht="90" customHeight="1" x14ac:dyDescent="0.25">
      <c r="A25" s="12">
        <v>8</v>
      </c>
      <c r="B25" s="13"/>
      <c r="C25" s="14" t="s">
        <v>251</v>
      </c>
      <c r="D25" s="12" t="s">
        <v>56</v>
      </c>
      <c r="E25" s="15">
        <v>1</v>
      </c>
      <c r="F25" s="15"/>
      <c r="G25" s="15"/>
      <c r="H25" s="15">
        <f t="shared" si="0"/>
        <v>0</v>
      </c>
      <c r="I25" s="15"/>
      <c r="J25" s="15"/>
      <c r="K25" s="15">
        <f t="shared" si="1"/>
        <v>0</v>
      </c>
      <c r="L25" s="15">
        <f t="shared" si="2"/>
        <v>0</v>
      </c>
      <c r="M25" s="15">
        <f t="shared" si="3"/>
        <v>0</v>
      </c>
      <c r="N25" s="15">
        <f t="shared" si="4"/>
        <v>0</v>
      </c>
      <c r="O25" s="15">
        <f t="shared" si="5"/>
        <v>0</v>
      </c>
      <c r="P25" s="15">
        <f t="shared" si="6"/>
        <v>0</v>
      </c>
    </row>
    <row r="26" spans="1:16" ht="90" customHeight="1" x14ac:dyDescent="0.25">
      <c r="A26" s="12">
        <v>9</v>
      </c>
      <c r="B26" s="13"/>
      <c r="C26" s="14" t="s">
        <v>252</v>
      </c>
      <c r="D26" s="12" t="s">
        <v>56</v>
      </c>
      <c r="E26" s="15">
        <v>2</v>
      </c>
      <c r="F26" s="15"/>
      <c r="G26" s="15"/>
      <c r="H26" s="15">
        <f t="shared" si="0"/>
        <v>0</v>
      </c>
      <c r="I26" s="15"/>
      <c r="J26" s="15"/>
      <c r="K26" s="15">
        <f t="shared" si="1"/>
        <v>0</v>
      </c>
      <c r="L26" s="15">
        <f t="shared" si="2"/>
        <v>0</v>
      </c>
      <c r="M26" s="15">
        <f t="shared" si="3"/>
        <v>0</v>
      </c>
      <c r="N26" s="15">
        <f t="shared" si="4"/>
        <v>0</v>
      </c>
      <c r="O26" s="15">
        <f t="shared" si="5"/>
        <v>0</v>
      </c>
      <c r="P26" s="15">
        <f t="shared" si="6"/>
        <v>0</v>
      </c>
    </row>
    <row r="27" spans="1:16" ht="63.75" x14ac:dyDescent="0.25">
      <c r="A27" s="12">
        <v>10</v>
      </c>
      <c r="B27" s="13"/>
      <c r="C27" s="14" t="s">
        <v>211</v>
      </c>
      <c r="D27" s="12" t="s">
        <v>56</v>
      </c>
      <c r="E27" s="15">
        <v>2</v>
      </c>
      <c r="F27" s="15"/>
      <c r="G27" s="15"/>
      <c r="H27" s="15">
        <f t="shared" si="0"/>
        <v>0</v>
      </c>
      <c r="I27" s="15"/>
      <c r="J27" s="15"/>
      <c r="K27" s="15">
        <f t="shared" si="1"/>
        <v>0</v>
      </c>
      <c r="L27" s="15">
        <f t="shared" si="2"/>
        <v>0</v>
      </c>
      <c r="M27" s="15">
        <f t="shared" si="3"/>
        <v>0</v>
      </c>
      <c r="N27" s="15">
        <f t="shared" si="4"/>
        <v>0</v>
      </c>
      <c r="O27" s="15">
        <f t="shared" si="5"/>
        <v>0</v>
      </c>
      <c r="P27" s="15">
        <f t="shared" si="6"/>
        <v>0</v>
      </c>
    </row>
    <row r="28" spans="1:16" ht="63.75" x14ac:dyDescent="0.25">
      <c r="A28" s="12">
        <v>11</v>
      </c>
      <c r="B28" s="13"/>
      <c r="C28" s="14" t="s">
        <v>253</v>
      </c>
      <c r="D28" s="12" t="s">
        <v>56</v>
      </c>
      <c r="E28" s="15">
        <v>5</v>
      </c>
      <c r="F28" s="15"/>
      <c r="G28" s="15"/>
      <c r="H28" s="15">
        <f t="shared" si="0"/>
        <v>0</v>
      </c>
      <c r="I28" s="15"/>
      <c r="J28" s="15"/>
      <c r="K28" s="15">
        <f t="shared" si="1"/>
        <v>0</v>
      </c>
      <c r="L28" s="15">
        <f t="shared" si="2"/>
        <v>0</v>
      </c>
      <c r="M28" s="15">
        <f t="shared" si="3"/>
        <v>0</v>
      </c>
      <c r="N28" s="15">
        <f t="shared" si="4"/>
        <v>0</v>
      </c>
      <c r="O28" s="15">
        <f t="shared" si="5"/>
        <v>0</v>
      </c>
      <c r="P28" s="15">
        <f t="shared" si="6"/>
        <v>0</v>
      </c>
    </row>
    <row r="29" spans="1:16" ht="38.25" customHeight="1" x14ac:dyDescent="0.25">
      <c r="A29" s="12">
        <v>12</v>
      </c>
      <c r="B29" s="13"/>
      <c r="C29" s="14" t="s">
        <v>213</v>
      </c>
      <c r="D29" s="12" t="s">
        <v>57</v>
      </c>
      <c r="E29" s="15">
        <v>17</v>
      </c>
      <c r="F29" s="15"/>
      <c r="G29" s="15"/>
      <c r="H29" s="15">
        <f t="shared" si="0"/>
        <v>0</v>
      </c>
      <c r="I29" s="15"/>
      <c r="J29" s="15"/>
      <c r="K29" s="15">
        <f t="shared" si="1"/>
        <v>0</v>
      </c>
      <c r="L29" s="15">
        <f t="shared" si="2"/>
        <v>0</v>
      </c>
      <c r="M29" s="15">
        <f t="shared" si="3"/>
        <v>0</v>
      </c>
      <c r="N29" s="15">
        <f t="shared" si="4"/>
        <v>0</v>
      </c>
      <c r="O29" s="15">
        <f t="shared" si="5"/>
        <v>0</v>
      </c>
      <c r="P29" s="15">
        <f t="shared" si="6"/>
        <v>0</v>
      </c>
    </row>
    <row r="30" spans="1:16" ht="27" customHeight="1" x14ac:dyDescent="0.25">
      <c r="A30" s="12">
        <v>13</v>
      </c>
      <c r="B30" s="13"/>
      <c r="C30" s="14" t="s">
        <v>165</v>
      </c>
      <c r="D30" s="12" t="s">
        <v>57</v>
      </c>
      <c r="E30" s="15">
        <v>17</v>
      </c>
      <c r="F30" s="15"/>
      <c r="G30" s="15"/>
      <c r="H30" s="15">
        <f t="shared" si="0"/>
        <v>0</v>
      </c>
      <c r="I30" s="15"/>
      <c r="J30" s="15"/>
      <c r="K30" s="15">
        <f t="shared" si="1"/>
        <v>0</v>
      </c>
      <c r="L30" s="15">
        <f t="shared" si="2"/>
        <v>0</v>
      </c>
      <c r="M30" s="15">
        <f t="shared" si="3"/>
        <v>0</v>
      </c>
      <c r="N30" s="15">
        <f t="shared" si="4"/>
        <v>0</v>
      </c>
      <c r="O30" s="15">
        <f t="shared" si="5"/>
        <v>0</v>
      </c>
      <c r="P30" s="15">
        <f t="shared" si="6"/>
        <v>0</v>
      </c>
    </row>
    <row r="31" spans="1:16" ht="76.5" x14ac:dyDescent="0.25">
      <c r="A31" s="12">
        <v>14</v>
      </c>
      <c r="B31" s="13"/>
      <c r="C31" s="14" t="s">
        <v>214</v>
      </c>
      <c r="D31" s="12" t="s">
        <v>57</v>
      </c>
      <c r="E31" s="15">
        <v>19</v>
      </c>
      <c r="F31" s="15"/>
      <c r="G31" s="15"/>
      <c r="H31" s="15">
        <f t="shared" si="0"/>
        <v>0</v>
      </c>
      <c r="I31" s="15"/>
      <c r="J31" s="15"/>
      <c r="K31" s="15">
        <f t="shared" si="1"/>
        <v>0</v>
      </c>
      <c r="L31" s="15">
        <f t="shared" si="2"/>
        <v>0</v>
      </c>
      <c r="M31" s="15">
        <f t="shared" si="3"/>
        <v>0</v>
      </c>
      <c r="N31" s="15">
        <f t="shared" si="4"/>
        <v>0</v>
      </c>
      <c r="O31" s="15">
        <f t="shared" si="5"/>
        <v>0</v>
      </c>
      <c r="P31" s="15">
        <f t="shared" si="6"/>
        <v>0</v>
      </c>
    </row>
    <row r="32" spans="1:16" ht="91.5" customHeight="1" x14ac:dyDescent="0.25">
      <c r="A32" s="12">
        <v>15</v>
      </c>
      <c r="B32" s="13"/>
      <c r="C32" s="14" t="s">
        <v>254</v>
      </c>
      <c r="D32" s="12" t="s">
        <v>57</v>
      </c>
      <c r="E32" s="15">
        <v>19</v>
      </c>
      <c r="F32" s="15"/>
      <c r="G32" s="15"/>
      <c r="H32" s="15">
        <f t="shared" si="0"/>
        <v>0</v>
      </c>
      <c r="I32" s="15"/>
      <c r="J32" s="15"/>
      <c r="K32" s="15">
        <f t="shared" si="1"/>
        <v>0</v>
      </c>
      <c r="L32" s="15">
        <f t="shared" si="2"/>
        <v>0</v>
      </c>
      <c r="M32" s="15">
        <f t="shared" si="3"/>
        <v>0</v>
      </c>
      <c r="N32" s="15">
        <f t="shared" si="4"/>
        <v>0</v>
      </c>
      <c r="O32" s="15">
        <f t="shared" si="5"/>
        <v>0</v>
      </c>
      <c r="P32" s="15">
        <f t="shared" si="6"/>
        <v>0</v>
      </c>
    </row>
    <row r="33" spans="1:16" ht="66.75" customHeight="1" x14ac:dyDescent="0.25">
      <c r="A33" s="12">
        <v>16</v>
      </c>
      <c r="B33" s="13"/>
      <c r="C33" s="14" t="s">
        <v>255</v>
      </c>
      <c r="D33" s="12" t="s">
        <v>56</v>
      </c>
      <c r="E33" s="15">
        <v>1</v>
      </c>
      <c r="F33" s="15"/>
      <c r="G33" s="15"/>
      <c r="H33" s="15">
        <f t="shared" si="0"/>
        <v>0</v>
      </c>
      <c r="I33" s="15"/>
      <c r="J33" s="15"/>
      <c r="K33" s="15">
        <f t="shared" si="1"/>
        <v>0</v>
      </c>
      <c r="L33" s="15">
        <f t="shared" si="2"/>
        <v>0</v>
      </c>
      <c r="M33" s="15">
        <f t="shared" si="3"/>
        <v>0</v>
      </c>
      <c r="N33" s="15">
        <f t="shared" si="4"/>
        <v>0</v>
      </c>
      <c r="O33" s="15">
        <f t="shared" si="5"/>
        <v>0</v>
      </c>
      <c r="P33" s="15">
        <f t="shared" si="6"/>
        <v>0</v>
      </c>
    </row>
    <row r="34" spans="1:16" ht="63.75" customHeight="1" x14ac:dyDescent="0.25">
      <c r="A34" s="12">
        <v>17</v>
      </c>
      <c r="B34" s="13"/>
      <c r="C34" s="14" t="s">
        <v>216</v>
      </c>
      <c r="D34" s="12" t="s">
        <v>56</v>
      </c>
      <c r="E34" s="15">
        <v>1</v>
      </c>
      <c r="F34" s="15"/>
      <c r="G34" s="15"/>
      <c r="H34" s="15">
        <f t="shared" si="0"/>
        <v>0</v>
      </c>
      <c r="I34" s="15"/>
      <c r="J34" s="15"/>
      <c r="K34" s="15">
        <f t="shared" si="1"/>
        <v>0</v>
      </c>
      <c r="L34" s="15">
        <f t="shared" si="2"/>
        <v>0</v>
      </c>
      <c r="M34" s="15">
        <f t="shared" si="3"/>
        <v>0</v>
      </c>
      <c r="N34" s="15">
        <f t="shared" si="4"/>
        <v>0</v>
      </c>
      <c r="O34" s="15">
        <f t="shared" si="5"/>
        <v>0</v>
      </c>
      <c r="P34" s="15">
        <f t="shared" si="6"/>
        <v>0</v>
      </c>
    </row>
    <row r="35" spans="1:16" ht="63.75" customHeight="1" x14ac:dyDescent="0.25">
      <c r="A35" s="12">
        <v>18</v>
      </c>
      <c r="B35" s="13"/>
      <c r="C35" s="14" t="s">
        <v>217</v>
      </c>
      <c r="D35" s="12" t="s">
        <v>56</v>
      </c>
      <c r="E35" s="15">
        <v>9</v>
      </c>
      <c r="F35" s="15"/>
      <c r="G35" s="15"/>
      <c r="H35" s="15">
        <f t="shared" si="0"/>
        <v>0</v>
      </c>
      <c r="I35" s="15"/>
      <c r="J35" s="15"/>
      <c r="K35" s="15">
        <f t="shared" si="1"/>
        <v>0</v>
      </c>
      <c r="L35" s="15">
        <f t="shared" si="2"/>
        <v>0</v>
      </c>
      <c r="M35" s="15">
        <f t="shared" si="3"/>
        <v>0</v>
      </c>
      <c r="N35" s="15">
        <f t="shared" si="4"/>
        <v>0</v>
      </c>
      <c r="O35" s="15">
        <f t="shared" si="5"/>
        <v>0</v>
      </c>
      <c r="P35" s="15">
        <f t="shared" si="6"/>
        <v>0</v>
      </c>
    </row>
    <row r="36" spans="1:16" ht="42.75" customHeight="1" x14ac:dyDescent="0.25">
      <c r="A36" s="12">
        <v>19</v>
      </c>
      <c r="B36" s="13"/>
      <c r="C36" s="14" t="s">
        <v>256</v>
      </c>
      <c r="D36" s="12" t="s">
        <v>56</v>
      </c>
      <c r="E36" s="15">
        <v>6</v>
      </c>
      <c r="F36" s="15"/>
      <c r="G36" s="15"/>
      <c r="H36" s="15">
        <f t="shared" si="0"/>
        <v>0</v>
      </c>
      <c r="I36" s="15"/>
      <c r="J36" s="15"/>
      <c r="K36" s="15">
        <f t="shared" si="1"/>
        <v>0</v>
      </c>
      <c r="L36" s="15">
        <f t="shared" si="2"/>
        <v>0</v>
      </c>
      <c r="M36" s="15">
        <f t="shared" si="3"/>
        <v>0</v>
      </c>
      <c r="N36" s="15">
        <f t="shared" si="4"/>
        <v>0</v>
      </c>
      <c r="O36" s="15">
        <f t="shared" si="5"/>
        <v>0</v>
      </c>
      <c r="P36" s="15">
        <f t="shared" si="6"/>
        <v>0</v>
      </c>
    </row>
    <row r="37" spans="1:16" ht="41.25" customHeight="1" x14ac:dyDescent="0.25">
      <c r="A37" s="12">
        <v>20</v>
      </c>
      <c r="B37" s="13"/>
      <c r="C37" s="14" t="s">
        <v>220</v>
      </c>
      <c r="D37" s="12" t="s">
        <v>55</v>
      </c>
      <c r="E37" s="15">
        <v>322.5</v>
      </c>
      <c r="F37" s="15"/>
      <c r="G37" s="15"/>
      <c r="H37" s="15">
        <f t="shared" si="0"/>
        <v>0</v>
      </c>
      <c r="I37" s="15"/>
      <c r="J37" s="15"/>
      <c r="K37" s="15">
        <f t="shared" si="1"/>
        <v>0</v>
      </c>
      <c r="L37" s="15">
        <f t="shared" si="2"/>
        <v>0</v>
      </c>
      <c r="M37" s="15">
        <f t="shared" si="3"/>
        <v>0</v>
      </c>
      <c r="N37" s="15">
        <f t="shared" si="4"/>
        <v>0</v>
      </c>
      <c r="O37" s="15">
        <f t="shared" si="5"/>
        <v>0</v>
      </c>
      <c r="P37" s="15">
        <f t="shared" si="6"/>
        <v>0</v>
      </c>
    </row>
    <row r="38" spans="1:16" ht="42" customHeight="1" x14ac:dyDescent="0.25">
      <c r="A38" s="12">
        <v>21</v>
      </c>
      <c r="B38" s="13"/>
      <c r="C38" s="14" t="s">
        <v>221</v>
      </c>
      <c r="D38" s="12" t="s">
        <v>59</v>
      </c>
      <c r="E38" s="15">
        <v>41.39</v>
      </c>
      <c r="F38" s="15"/>
      <c r="G38" s="15"/>
      <c r="H38" s="15">
        <f t="shared" si="0"/>
        <v>0</v>
      </c>
      <c r="I38" s="15"/>
      <c r="J38" s="15"/>
      <c r="K38" s="15">
        <f t="shared" si="1"/>
        <v>0</v>
      </c>
      <c r="L38" s="15">
        <f t="shared" si="2"/>
        <v>0</v>
      </c>
      <c r="M38" s="15">
        <f t="shared" si="3"/>
        <v>0</v>
      </c>
      <c r="N38" s="15">
        <f t="shared" si="4"/>
        <v>0</v>
      </c>
      <c r="O38" s="15">
        <f t="shared" si="5"/>
        <v>0</v>
      </c>
      <c r="P38" s="15">
        <f t="shared" si="6"/>
        <v>0</v>
      </c>
    </row>
    <row r="39" spans="1:16" ht="52.5" customHeight="1" x14ac:dyDescent="0.25">
      <c r="A39" s="12">
        <v>22</v>
      </c>
      <c r="B39" s="13"/>
      <c r="C39" s="14" t="s">
        <v>222</v>
      </c>
      <c r="D39" s="12" t="s">
        <v>59</v>
      </c>
      <c r="E39" s="56">
        <v>5.1100000000000003</v>
      </c>
      <c r="F39" s="15"/>
      <c r="G39" s="15"/>
      <c r="H39" s="15">
        <f t="shared" si="0"/>
        <v>0</v>
      </c>
      <c r="I39" s="15"/>
      <c r="J39" s="15"/>
      <c r="K39" s="15">
        <f t="shared" si="1"/>
        <v>0</v>
      </c>
      <c r="L39" s="15">
        <f t="shared" si="2"/>
        <v>0</v>
      </c>
      <c r="M39" s="15">
        <f t="shared" si="3"/>
        <v>0</v>
      </c>
      <c r="N39" s="15">
        <f t="shared" si="4"/>
        <v>0</v>
      </c>
      <c r="O39" s="15">
        <f t="shared" si="5"/>
        <v>0</v>
      </c>
      <c r="P39" s="15">
        <f t="shared" si="6"/>
        <v>0</v>
      </c>
    </row>
    <row r="40" spans="1:16" ht="52.5" customHeight="1" x14ac:dyDescent="0.25">
      <c r="A40" s="12">
        <v>23</v>
      </c>
      <c r="B40" s="13"/>
      <c r="C40" s="51" t="s">
        <v>382</v>
      </c>
      <c r="D40" s="12" t="s">
        <v>59</v>
      </c>
      <c r="E40" s="56">
        <v>22</v>
      </c>
      <c r="F40" s="15"/>
      <c r="G40" s="15"/>
      <c r="H40" s="15">
        <f t="shared" ref="H40:H41" si="7">ROUND(F40*G40,2)</f>
        <v>0</v>
      </c>
      <c r="I40" s="15"/>
      <c r="J40" s="15"/>
      <c r="K40" s="15">
        <f t="shared" ref="K40:K41" si="8">SUM(H40:J40)</f>
        <v>0</v>
      </c>
      <c r="L40" s="15">
        <f t="shared" ref="L40:L41" si="9">ROUND(F40*E40,2)</f>
        <v>0</v>
      </c>
      <c r="M40" s="15">
        <f t="shared" ref="M40:M41" si="10">ROUND(H40*E40,2)</f>
        <v>0</v>
      </c>
      <c r="N40" s="15">
        <f t="shared" ref="N40:N41" si="11">ROUND(I40*E40,2)</f>
        <v>0</v>
      </c>
      <c r="O40" s="15">
        <f t="shared" ref="O40:O41" si="12">ROUND(J40*E40,2)</f>
        <v>0</v>
      </c>
      <c r="P40" s="15">
        <f t="shared" ref="P40:P41" si="13">SUM(M40:O40)</f>
        <v>0</v>
      </c>
    </row>
    <row r="41" spans="1:16" ht="52.5" customHeight="1" x14ac:dyDescent="0.25">
      <c r="A41" s="12">
        <v>24</v>
      </c>
      <c r="B41" s="13"/>
      <c r="C41" s="51" t="s">
        <v>383</v>
      </c>
      <c r="D41" s="12" t="s">
        <v>59</v>
      </c>
      <c r="E41" s="56">
        <v>3</v>
      </c>
      <c r="F41" s="15"/>
      <c r="G41" s="15"/>
      <c r="H41" s="15">
        <f t="shared" si="7"/>
        <v>0</v>
      </c>
      <c r="I41" s="15"/>
      <c r="J41" s="15"/>
      <c r="K41" s="15">
        <f t="shared" si="8"/>
        <v>0</v>
      </c>
      <c r="L41" s="15">
        <f t="shared" si="9"/>
        <v>0</v>
      </c>
      <c r="M41" s="15">
        <f t="shared" si="10"/>
        <v>0</v>
      </c>
      <c r="N41" s="15">
        <f t="shared" si="11"/>
        <v>0</v>
      </c>
      <c r="O41" s="15">
        <f t="shared" si="12"/>
        <v>0</v>
      </c>
      <c r="P41" s="15">
        <f t="shared" si="13"/>
        <v>0</v>
      </c>
    </row>
    <row r="42" spans="1:16" ht="30.75" customHeight="1" x14ac:dyDescent="0.25">
      <c r="A42" s="12">
        <v>25</v>
      </c>
      <c r="B42" s="13"/>
      <c r="C42" s="14" t="s">
        <v>121</v>
      </c>
      <c r="D42" s="12" t="s">
        <v>59</v>
      </c>
      <c r="E42" s="15">
        <v>290.82</v>
      </c>
      <c r="F42" s="15"/>
      <c r="G42" s="15"/>
      <c r="H42" s="15">
        <f t="shared" si="0"/>
        <v>0</v>
      </c>
      <c r="I42" s="15"/>
      <c r="J42" s="15"/>
      <c r="K42" s="15">
        <f t="shared" si="1"/>
        <v>0</v>
      </c>
      <c r="L42" s="15">
        <f t="shared" si="2"/>
        <v>0</v>
      </c>
      <c r="M42" s="15">
        <f t="shared" si="3"/>
        <v>0</v>
      </c>
      <c r="N42" s="15">
        <f t="shared" si="4"/>
        <v>0</v>
      </c>
      <c r="O42" s="15">
        <f t="shared" si="5"/>
        <v>0</v>
      </c>
      <c r="P42" s="15">
        <f t="shared" si="6"/>
        <v>0</v>
      </c>
    </row>
    <row r="43" spans="1:16" ht="69" customHeight="1" x14ac:dyDescent="0.25">
      <c r="A43" s="12">
        <v>26</v>
      </c>
      <c r="B43" s="13"/>
      <c r="C43" s="14" t="s">
        <v>223</v>
      </c>
      <c r="D43" s="12" t="s">
        <v>59</v>
      </c>
      <c r="E43" s="15">
        <v>381.24</v>
      </c>
      <c r="F43" s="15"/>
      <c r="G43" s="15"/>
      <c r="H43" s="15">
        <f t="shared" si="0"/>
        <v>0</v>
      </c>
      <c r="I43" s="15"/>
      <c r="J43" s="15"/>
      <c r="K43" s="15">
        <f t="shared" si="1"/>
        <v>0</v>
      </c>
      <c r="L43" s="15">
        <f t="shared" si="2"/>
        <v>0</v>
      </c>
      <c r="M43" s="15">
        <f t="shared" si="3"/>
        <v>0</v>
      </c>
      <c r="N43" s="15">
        <f t="shared" si="4"/>
        <v>0</v>
      </c>
      <c r="O43" s="15">
        <f t="shared" si="5"/>
        <v>0</v>
      </c>
      <c r="P43" s="15">
        <f t="shared" si="6"/>
        <v>0</v>
      </c>
    </row>
    <row r="44" spans="1:16" ht="60" customHeight="1" x14ac:dyDescent="0.25">
      <c r="A44" s="12">
        <v>27</v>
      </c>
      <c r="B44" s="13"/>
      <c r="C44" s="14" t="s">
        <v>224</v>
      </c>
      <c r="D44" s="12" t="s">
        <v>59</v>
      </c>
      <c r="E44" s="15">
        <v>41.39</v>
      </c>
      <c r="F44" s="15"/>
      <c r="G44" s="15"/>
      <c r="H44" s="15">
        <f t="shared" si="0"/>
        <v>0</v>
      </c>
      <c r="I44" s="15"/>
      <c r="J44" s="15"/>
      <c r="K44" s="15">
        <f t="shared" si="1"/>
        <v>0</v>
      </c>
      <c r="L44" s="15">
        <f t="shared" si="2"/>
        <v>0</v>
      </c>
      <c r="M44" s="15">
        <f t="shared" si="3"/>
        <v>0</v>
      </c>
      <c r="N44" s="15">
        <f t="shared" si="4"/>
        <v>0</v>
      </c>
      <c r="O44" s="15">
        <f t="shared" si="5"/>
        <v>0</v>
      </c>
      <c r="P44" s="15">
        <f t="shared" si="6"/>
        <v>0</v>
      </c>
    </row>
    <row r="45" spans="1:16" ht="36" customHeight="1" x14ac:dyDescent="0.25">
      <c r="A45" s="12">
        <v>28</v>
      </c>
      <c r="B45" s="13"/>
      <c r="C45" s="14" t="s">
        <v>225</v>
      </c>
      <c r="D45" s="12" t="s">
        <v>59</v>
      </c>
      <c r="E45" s="56">
        <v>5.1100000000000003</v>
      </c>
      <c r="F45" s="15"/>
      <c r="G45" s="15"/>
      <c r="H45" s="15">
        <f t="shared" si="0"/>
        <v>0</v>
      </c>
      <c r="I45" s="15"/>
      <c r="J45" s="15"/>
      <c r="K45" s="15">
        <f t="shared" si="1"/>
        <v>0</v>
      </c>
      <c r="L45" s="15">
        <f t="shared" si="2"/>
        <v>0</v>
      </c>
      <c r="M45" s="15">
        <f t="shared" si="3"/>
        <v>0</v>
      </c>
      <c r="N45" s="15">
        <f t="shared" si="4"/>
        <v>0</v>
      </c>
      <c r="O45" s="15">
        <f t="shared" si="5"/>
        <v>0</v>
      </c>
      <c r="P45" s="15">
        <f t="shared" si="6"/>
        <v>0</v>
      </c>
    </row>
    <row r="46" spans="1:16" ht="36" customHeight="1" x14ac:dyDescent="0.25">
      <c r="A46" s="12">
        <v>29</v>
      </c>
      <c r="B46" s="40"/>
      <c r="C46" s="51" t="s">
        <v>384</v>
      </c>
      <c r="D46" s="12" t="s">
        <v>59</v>
      </c>
      <c r="E46" s="56">
        <v>22</v>
      </c>
      <c r="F46" s="15"/>
      <c r="G46" s="15"/>
      <c r="H46" s="15">
        <f t="shared" ref="H46:H47" si="14">ROUND(F46*G46,2)</f>
        <v>0</v>
      </c>
      <c r="I46" s="15"/>
      <c r="J46" s="15"/>
      <c r="K46" s="15">
        <f t="shared" ref="K46:K47" si="15">SUM(H46:J46)</f>
        <v>0</v>
      </c>
      <c r="L46" s="15">
        <f t="shared" ref="L46:L47" si="16">ROUND(F46*E46,2)</f>
        <v>0</v>
      </c>
      <c r="M46" s="15">
        <f t="shared" ref="M46:M47" si="17">ROUND(H46*E46,2)</f>
        <v>0</v>
      </c>
      <c r="N46" s="15">
        <f t="shared" ref="N46:N47" si="18">ROUND(I46*E46,2)</f>
        <v>0</v>
      </c>
      <c r="O46" s="15">
        <f t="shared" ref="O46:O47" si="19">ROUND(J46*E46,2)</f>
        <v>0</v>
      </c>
      <c r="P46" s="15">
        <f t="shared" ref="P46:P47" si="20">SUM(M46:O46)</f>
        <v>0</v>
      </c>
    </row>
    <row r="47" spans="1:16" ht="36" customHeight="1" x14ac:dyDescent="0.25">
      <c r="A47" s="12">
        <v>30</v>
      </c>
      <c r="B47" s="40"/>
      <c r="C47" s="51" t="s">
        <v>385</v>
      </c>
      <c r="D47" s="12" t="s">
        <v>59</v>
      </c>
      <c r="E47" s="56">
        <v>3</v>
      </c>
      <c r="F47" s="15"/>
      <c r="G47" s="15"/>
      <c r="H47" s="15">
        <f t="shared" si="14"/>
        <v>0</v>
      </c>
      <c r="I47" s="15"/>
      <c r="J47" s="15"/>
      <c r="K47" s="15">
        <f t="shared" si="15"/>
        <v>0</v>
      </c>
      <c r="L47" s="15">
        <f t="shared" si="16"/>
        <v>0</v>
      </c>
      <c r="M47" s="15">
        <f t="shared" si="17"/>
        <v>0</v>
      </c>
      <c r="N47" s="15">
        <f t="shared" si="18"/>
        <v>0</v>
      </c>
      <c r="O47" s="15">
        <f t="shared" si="19"/>
        <v>0</v>
      </c>
      <c r="P47" s="15">
        <f t="shared" si="20"/>
        <v>0</v>
      </c>
    </row>
    <row r="48" spans="1:16" ht="57" customHeight="1" x14ac:dyDescent="0.25">
      <c r="A48" s="12">
        <v>31</v>
      </c>
      <c r="B48" s="40"/>
      <c r="C48" s="41" t="s">
        <v>226</v>
      </c>
      <c r="D48" s="12" t="s">
        <v>59</v>
      </c>
      <c r="E48" s="15">
        <v>290.82</v>
      </c>
      <c r="F48" s="15"/>
      <c r="G48" s="15"/>
      <c r="H48" s="15">
        <f t="shared" si="0"/>
        <v>0</v>
      </c>
      <c r="I48" s="15"/>
      <c r="J48" s="15"/>
      <c r="K48" s="15">
        <f t="shared" si="1"/>
        <v>0</v>
      </c>
      <c r="L48" s="15">
        <f t="shared" si="2"/>
        <v>0</v>
      </c>
      <c r="M48" s="15">
        <f t="shared" si="3"/>
        <v>0</v>
      </c>
      <c r="N48" s="15">
        <f t="shared" si="4"/>
        <v>0</v>
      </c>
      <c r="O48" s="15">
        <f t="shared" si="5"/>
        <v>0</v>
      </c>
      <c r="P48" s="15">
        <f t="shared" si="6"/>
        <v>0</v>
      </c>
    </row>
    <row r="49" spans="1:16" ht="56.25" customHeight="1" x14ac:dyDescent="0.25">
      <c r="A49" s="12">
        <v>32</v>
      </c>
      <c r="B49" s="40"/>
      <c r="C49" s="41" t="s">
        <v>227</v>
      </c>
      <c r="D49" s="12" t="s">
        <v>59</v>
      </c>
      <c r="E49" s="15">
        <v>381.24</v>
      </c>
      <c r="F49" s="15"/>
      <c r="G49" s="15"/>
      <c r="H49" s="15">
        <f t="shared" si="0"/>
        <v>0</v>
      </c>
      <c r="I49" s="15"/>
      <c r="J49" s="15"/>
      <c r="K49" s="15">
        <f t="shared" si="1"/>
        <v>0</v>
      </c>
      <c r="L49" s="15">
        <f t="shared" si="2"/>
        <v>0</v>
      </c>
      <c r="M49" s="15">
        <f t="shared" si="3"/>
        <v>0</v>
      </c>
      <c r="N49" s="15">
        <f t="shared" si="4"/>
        <v>0</v>
      </c>
      <c r="O49" s="15">
        <f t="shared" si="5"/>
        <v>0</v>
      </c>
      <c r="P49" s="15">
        <f t="shared" si="6"/>
        <v>0</v>
      </c>
    </row>
    <row r="50" spans="1:16" ht="33" customHeight="1" x14ac:dyDescent="0.25">
      <c r="A50" s="12">
        <v>33</v>
      </c>
      <c r="B50" s="40"/>
      <c r="C50" s="41" t="s">
        <v>228</v>
      </c>
      <c r="D50" s="12" t="s">
        <v>60</v>
      </c>
      <c r="E50" s="15">
        <v>13.5</v>
      </c>
      <c r="F50" s="15"/>
      <c r="G50" s="15"/>
      <c r="H50" s="15">
        <f t="shared" si="0"/>
        <v>0</v>
      </c>
      <c r="I50" s="15"/>
      <c r="J50" s="15"/>
      <c r="K50" s="15">
        <f t="shared" si="1"/>
        <v>0</v>
      </c>
      <c r="L50" s="15">
        <f t="shared" si="2"/>
        <v>0</v>
      </c>
      <c r="M50" s="15">
        <f t="shared" si="3"/>
        <v>0</v>
      </c>
      <c r="N50" s="15">
        <f t="shared" si="4"/>
        <v>0</v>
      </c>
      <c r="O50" s="15">
        <f t="shared" si="5"/>
        <v>0</v>
      </c>
      <c r="P50" s="15">
        <f t="shared" si="6"/>
        <v>0</v>
      </c>
    </row>
    <row r="51" spans="1:16" ht="29.25" customHeight="1" x14ac:dyDescent="0.25">
      <c r="A51" s="12">
        <v>34</v>
      </c>
      <c r="B51" s="40"/>
      <c r="C51" s="41" t="s">
        <v>229</v>
      </c>
      <c r="D51" s="12" t="s">
        <v>60</v>
      </c>
      <c r="E51" s="15">
        <v>369.6</v>
      </c>
      <c r="F51" s="15"/>
      <c r="G51" s="15"/>
      <c r="H51" s="15">
        <f t="shared" si="0"/>
        <v>0</v>
      </c>
      <c r="I51" s="15"/>
      <c r="J51" s="15"/>
      <c r="K51" s="15">
        <f t="shared" si="1"/>
        <v>0</v>
      </c>
      <c r="L51" s="15">
        <f t="shared" si="2"/>
        <v>0</v>
      </c>
      <c r="M51" s="15">
        <f t="shared" si="3"/>
        <v>0</v>
      </c>
      <c r="N51" s="15">
        <f t="shared" si="4"/>
        <v>0</v>
      </c>
      <c r="O51" s="15">
        <f t="shared" si="5"/>
        <v>0</v>
      </c>
      <c r="P51" s="15">
        <f t="shared" si="6"/>
        <v>0</v>
      </c>
    </row>
    <row r="52" spans="1:16" ht="33.75" customHeight="1" x14ac:dyDescent="0.25">
      <c r="A52" s="12">
        <v>35</v>
      </c>
      <c r="B52" s="40"/>
      <c r="C52" s="41" t="s">
        <v>230</v>
      </c>
      <c r="D52" s="12" t="s">
        <v>60</v>
      </c>
      <c r="E52" s="42">
        <v>724.87499999999989</v>
      </c>
      <c r="F52" s="15"/>
      <c r="G52" s="15"/>
      <c r="H52" s="15">
        <f t="shared" si="0"/>
        <v>0</v>
      </c>
      <c r="I52" s="15"/>
      <c r="J52" s="15"/>
      <c r="K52" s="15">
        <f t="shared" si="1"/>
        <v>0</v>
      </c>
      <c r="L52" s="15">
        <f t="shared" si="2"/>
        <v>0</v>
      </c>
      <c r="M52" s="15">
        <f t="shared" si="3"/>
        <v>0</v>
      </c>
      <c r="N52" s="15">
        <f t="shared" si="4"/>
        <v>0</v>
      </c>
      <c r="O52" s="15">
        <f t="shared" si="5"/>
        <v>0</v>
      </c>
      <c r="P52" s="15">
        <f t="shared" si="6"/>
        <v>0</v>
      </c>
    </row>
    <row r="53" spans="1:16" ht="53.25" customHeight="1" x14ac:dyDescent="0.25">
      <c r="A53" s="12">
        <v>36</v>
      </c>
      <c r="B53" s="40"/>
      <c r="C53" s="41" t="s">
        <v>232</v>
      </c>
      <c r="D53" s="12" t="s">
        <v>60</v>
      </c>
      <c r="E53" s="42">
        <v>325.34099999999995</v>
      </c>
      <c r="F53" s="15"/>
      <c r="G53" s="15"/>
      <c r="H53" s="15">
        <f t="shared" si="0"/>
        <v>0</v>
      </c>
      <c r="I53" s="15"/>
      <c r="J53" s="15"/>
      <c r="K53" s="15">
        <f t="shared" si="1"/>
        <v>0</v>
      </c>
      <c r="L53" s="15">
        <f t="shared" si="2"/>
        <v>0</v>
      </c>
      <c r="M53" s="15">
        <f t="shared" si="3"/>
        <v>0</v>
      </c>
      <c r="N53" s="15">
        <f t="shared" si="4"/>
        <v>0</v>
      </c>
      <c r="O53" s="15">
        <f t="shared" si="5"/>
        <v>0</v>
      </c>
      <c r="P53" s="15">
        <f t="shared" si="6"/>
        <v>0</v>
      </c>
    </row>
    <row r="54" spans="1:16" ht="81" customHeight="1" x14ac:dyDescent="0.25">
      <c r="A54" s="12">
        <v>37</v>
      </c>
      <c r="B54" s="40"/>
      <c r="C54" s="41" t="s">
        <v>234</v>
      </c>
      <c r="D54" s="12" t="s">
        <v>60</v>
      </c>
      <c r="E54" s="42">
        <v>5.6891249999999998</v>
      </c>
      <c r="F54" s="15"/>
      <c r="G54" s="15"/>
      <c r="H54" s="15">
        <f t="shared" si="0"/>
        <v>0</v>
      </c>
      <c r="I54" s="15"/>
      <c r="J54" s="15"/>
      <c r="K54" s="15">
        <f t="shared" si="1"/>
        <v>0</v>
      </c>
      <c r="L54" s="15">
        <f t="shared" si="2"/>
        <v>0</v>
      </c>
      <c r="M54" s="15">
        <f t="shared" si="3"/>
        <v>0</v>
      </c>
      <c r="N54" s="15">
        <f t="shared" si="4"/>
        <v>0</v>
      </c>
      <c r="O54" s="15">
        <f t="shared" si="5"/>
        <v>0</v>
      </c>
      <c r="P54" s="15">
        <f t="shared" si="6"/>
        <v>0</v>
      </c>
    </row>
    <row r="55" spans="1:16" ht="79.5" customHeight="1" x14ac:dyDescent="0.25">
      <c r="A55" s="12">
        <v>38</v>
      </c>
      <c r="B55" s="40"/>
      <c r="C55" s="41" t="s">
        <v>235</v>
      </c>
      <c r="D55" s="12" t="s">
        <v>60</v>
      </c>
      <c r="E55" s="42">
        <v>127.73669999999998</v>
      </c>
      <c r="F55" s="15"/>
      <c r="G55" s="15"/>
      <c r="H55" s="15">
        <f t="shared" si="0"/>
        <v>0</v>
      </c>
      <c r="I55" s="15"/>
      <c r="J55" s="15"/>
      <c r="K55" s="15">
        <f t="shared" si="1"/>
        <v>0</v>
      </c>
      <c r="L55" s="15">
        <f t="shared" si="2"/>
        <v>0</v>
      </c>
      <c r="M55" s="15">
        <f t="shared" si="3"/>
        <v>0</v>
      </c>
      <c r="N55" s="15">
        <f t="shared" si="4"/>
        <v>0</v>
      </c>
      <c r="O55" s="15">
        <f t="shared" si="5"/>
        <v>0</v>
      </c>
      <c r="P55" s="15">
        <f t="shared" si="6"/>
        <v>0</v>
      </c>
    </row>
    <row r="56" spans="1:16" ht="85.5" customHeight="1" x14ac:dyDescent="0.25">
      <c r="A56" s="12">
        <v>39</v>
      </c>
      <c r="B56" s="40"/>
      <c r="C56" s="41" t="s">
        <v>257</v>
      </c>
      <c r="D56" s="12" t="s">
        <v>60</v>
      </c>
      <c r="E56" s="42">
        <v>660.19545000000016</v>
      </c>
      <c r="F56" s="15"/>
      <c r="G56" s="15"/>
      <c r="H56" s="15">
        <f t="shared" si="0"/>
        <v>0</v>
      </c>
      <c r="I56" s="15"/>
      <c r="J56" s="15"/>
      <c r="K56" s="15">
        <f t="shared" si="1"/>
        <v>0</v>
      </c>
      <c r="L56" s="15">
        <f t="shared" si="2"/>
        <v>0</v>
      </c>
      <c r="M56" s="15">
        <f t="shared" si="3"/>
        <v>0</v>
      </c>
      <c r="N56" s="15">
        <f t="shared" si="4"/>
        <v>0</v>
      </c>
      <c r="O56" s="15">
        <f t="shared" si="5"/>
        <v>0</v>
      </c>
      <c r="P56" s="15">
        <f t="shared" si="6"/>
        <v>0</v>
      </c>
    </row>
    <row r="57" spans="1:16" ht="90" customHeight="1" x14ac:dyDescent="0.25">
      <c r="A57" s="12">
        <v>40</v>
      </c>
      <c r="B57" s="40"/>
      <c r="C57" s="41" t="s">
        <v>52</v>
      </c>
      <c r="D57" s="12" t="s">
        <v>55</v>
      </c>
      <c r="E57" s="42">
        <v>316.5</v>
      </c>
      <c r="F57" s="15"/>
      <c r="G57" s="15"/>
      <c r="H57" s="15">
        <f t="shared" si="0"/>
        <v>0</v>
      </c>
      <c r="I57" s="15"/>
      <c r="J57" s="15"/>
      <c r="K57" s="15">
        <f t="shared" si="1"/>
        <v>0</v>
      </c>
      <c r="L57" s="15">
        <f t="shared" si="2"/>
        <v>0</v>
      </c>
      <c r="M57" s="15">
        <f t="shared" si="3"/>
        <v>0</v>
      </c>
      <c r="N57" s="15">
        <f t="shared" si="4"/>
        <v>0</v>
      </c>
      <c r="O57" s="15">
        <f t="shared" si="5"/>
        <v>0</v>
      </c>
      <c r="P57" s="15">
        <f t="shared" si="6"/>
        <v>0</v>
      </c>
    </row>
    <row r="58" spans="1:16" ht="72.75" customHeight="1" x14ac:dyDescent="0.25">
      <c r="A58" s="12">
        <v>41</v>
      </c>
      <c r="B58" s="40"/>
      <c r="C58" s="41" t="s">
        <v>236</v>
      </c>
      <c r="D58" s="12" t="s">
        <v>59</v>
      </c>
      <c r="E58" s="42">
        <v>108.95000000000002</v>
      </c>
      <c r="F58" s="15"/>
      <c r="G58" s="15"/>
      <c r="H58" s="15">
        <f t="shared" si="0"/>
        <v>0</v>
      </c>
      <c r="I58" s="15"/>
      <c r="J58" s="15"/>
      <c r="K58" s="15">
        <f t="shared" si="1"/>
        <v>0</v>
      </c>
      <c r="L58" s="15">
        <f t="shared" si="2"/>
        <v>0</v>
      </c>
      <c r="M58" s="15">
        <f t="shared" si="3"/>
        <v>0</v>
      </c>
      <c r="N58" s="15">
        <f t="shared" si="4"/>
        <v>0</v>
      </c>
      <c r="O58" s="15">
        <f t="shared" si="5"/>
        <v>0</v>
      </c>
      <c r="P58" s="15">
        <f t="shared" si="6"/>
        <v>0</v>
      </c>
    </row>
    <row r="59" spans="1:16" ht="27" customHeight="1" x14ac:dyDescent="0.25">
      <c r="A59" s="12">
        <v>42</v>
      </c>
      <c r="B59" s="40"/>
      <c r="C59" s="41" t="s">
        <v>130</v>
      </c>
      <c r="D59" s="39" t="s">
        <v>55</v>
      </c>
      <c r="E59" s="42">
        <v>322.5</v>
      </c>
      <c r="F59" s="15"/>
      <c r="G59" s="15"/>
      <c r="H59" s="15">
        <f t="shared" si="0"/>
        <v>0</v>
      </c>
      <c r="I59" s="15"/>
      <c r="J59" s="15"/>
      <c r="K59" s="15">
        <f t="shared" si="1"/>
        <v>0</v>
      </c>
      <c r="L59" s="15">
        <f t="shared" si="2"/>
        <v>0</v>
      </c>
      <c r="M59" s="15">
        <f t="shared" si="3"/>
        <v>0</v>
      </c>
      <c r="N59" s="15">
        <f t="shared" si="4"/>
        <v>0</v>
      </c>
      <c r="O59" s="15">
        <f t="shared" si="5"/>
        <v>0</v>
      </c>
      <c r="P59" s="15">
        <f t="shared" si="6"/>
        <v>0</v>
      </c>
    </row>
    <row r="60" spans="1:16" ht="36.75" customHeight="1" x14ac:dyDescent="0.25">
      <c r="A60" s="12">
        <v>43</v>
      </c>
      <c r="B60" s="40"/>
      <c r="C60" s="41" t="s">
        <v>238</v>
      </c>
      <c r="D60" s="39" t="s">
        <v>56</v>
      </c>
      <c r="E60" s="42">
        <v>4</v>
      </c>
      <c r="F60" s="15"/>
      <c r="G60" s="15"/>
      <c r="H60" s="15">
        <f t="shared" si="0"/>
        <v>0</v>
      </c>
      <c r="I60" s="15"/>
      <c r="J60" s="15"/>
      <c r="K60" s="15">
        <f t="shared" si="1"/>
        <v>0</v>
      </c>
      <c r="L60" s="15">
        <f t="shared" si="2"/>
        <v>0</v>
      </c>
      <c r="M60" s="15">
        <f t="shared" si="3"/>
        <v>0</v>
      </c>
      <c r="N60" s="15">
        <f t="shared" si="4"/>
        <v>0</v>
      </c>
      <c r="O60" s="15">
        <f t="shared" si="5"/>
        <v>0</v>
      </c>
      <c r="P60" s="15">
        <f t="shared" si="6"/>
        <v>0</v>
      </c>
    </row>
    <row r="61" spans="1:16" ht="27" customHeight="1" x14ac:dyDescent="0.25">
      <c r="A61" s="12">
        <v>44</v>
      </c>
      <c r="B61" s="40"/>
      <c r="C61" s="41" t="s">
        <v>240</v>
      </c>
      <c r="D61" s="39" t="s">
        <v>57</v>
      </c>
      <c r="E61" s="42">
        <v>1</v>
      </c>
      <c r="F61" s="15"/>
      <c r="G61" s="15"/>
      <c r="H61" s="15">
        <f t="shared" si="0"/>
        <v>0</v>
      </c>
      <c r="I61" s="15"/>
      <c r="J61" s="15"/>
      <c r="K61" s="15">
        <f t="shared" si="1"/>
        <v>0</v>
      </c>
      <c r="L61" s="15">
        <f t="shared" si="2"/>
        <v>0</v>
      </c>
      <c r="M61" s="15">
        <f t="shared" si="3"/>
        <v>0</v>
      </c>
      <c r="N61" s="15">
        <f t="shared" si="4"/>
        <v>0</v>
      </c>
      <c r="O61" s="15">
        <f t="shared" si="5"/>
        <v>0</v>
      </c>
      <c r="P61" s="15">
        <f t="shared" si="6"/>
        <v>0</v>
      </c>
    </row>
    <row r="62" spans="1:16" ht="27" customHeight="1" x14ac:dyDescent="0.25">
      <c r="A62" s="12">
        <v>45</v>
      </c>
      <c r="B62" s="40"/>
      <c r="C62" s="41" t="s">
        <v>258</v>
      </c>
      <c r="D62" s="39" t="s">
        <v>55</v>
      </c>
      <c r="E62" s="42">
        <v>2</v>
      </c>
      <c r="F62" s="15"/>
      <c r="G62" s="15"/>
      <c r="H62" s="15">
        <f t="shared" si="0"/>
        <v>0</v>
      </c>
      <c r="I62" s="15"/>
      <c r="J62" s="15"/>
      <c r="K62" s="15">
        <f t="shared" si="1"/>
        <v>0</v>
      </c>
      <c r="L62" s="15">
        <f t="shared" si="2"/>
        <v>0</v>
      </c>
      <c r="M62" s="15">
        <f t="shared" si="3"/>
        <v>0</v>
      </c>
      <c r="N62" s="15">
        <f t="shared" si="4"/>
        <v>0</v>
      </c>
      <c r="O62" s="15">
        <f t="shared" si="5"/>
        <v>0</v>
      </c>
      <c r="P62" s="15">
        <f t="shared" si="6"/>
        <v>0</v>
      </c>
    </row>
    <row r="63" spans="1:16" ht="32.25" customHeight="1" x14ac:dyDescent="0.25">
      <c r="A63" s="12">
        <v>46</v>
      </c>
      <c r="B63" s="40"/>
      <c r="C63" s="41" t="s">
        <v>259</v>
      </c>
      <c r="D63" s="39" t="s">
        <v>55</v>
      </c>
      <c r="E63" s="42">
        <v>11</v>
      </c>
      <c r="F63" s="15"/>
      <c r="G63" s="15"/>
      <c r="H63" s="15">
        <f t="shared" si="0"/>
        <v>0</v>
      </c>
      <c r="I63" s="15"/>
      <c r="J63" s="15"/>
      <c r="K63" s="15">
        <f t="shared" si="1"/>
        <v>0</v>
      </c>
      <c r="L63" s="15">
        <f t="shared" si="2"/>
        <v>0</v>
      </c>
      <c r="M63" s="15">
        <f t="shared" si="3"/>
        <v>0</v>
      </c>
      <c r="N63" s="15">
        <f t="shared" si="4"/>
        <v>0</v>
      </c>
      <c r="O63" s="15">
        <f t="shared" si="5"/>
        <v>0</v>
      </c>
      <c r="P63" s="15">
        <f t="shared" si="6"/>
        <v>0</v>
      </c>
    </row>
    <row r="64" spans="1:16" ht="30" customHeight="1" x14ac:dyDescent="0.25">
      <c r="A64" s="12">
        <v>47</v>
      </c>
      <c r="B64" s="40"/>
      <c r="C64" s="41" t="s">
        <v>260</v>
      </c>
      <c r="D64" s="39" t="s">
        <v>55</v>
      </c>
      <c r="E64" s="42">
        <v>2.5</v>
      </c>
      <c r="F64" s="15"/>
      <c r="G64" s="15"/>
      <c r="H64" s="15">
        <f t="shared" si="0"/>
        <v>0</v>
      </c>
      <c r="I64" s="15"/>
      <c r="J64" s="15"/>
      <c r="K64" s="15">
        <f t="shared" si="1"/>
        <v>0</v>
      </c>
      <c r="L64" s="15">
        <f t="shared" si="2"/>
        <v>0</v>
      </c>
      <c r="M64" s="15">
        <f t="shared" si="3"/>
        <v>0</v>
      </c>
      <c r="N64" s="15">
        <f t="shared" si="4"/>
        <v>0</v>
      </c>
      <c r="O64" s="15">
        <f t="shared" si="5"/>
        <v>0</v>
      </c>
      <c r="P64" s="15">
        <f t="shared" si="6"/>
        <v>0</v>
      </c>
    </row>
    <row r="65" spans="1:16" ht="17.25" customHeight="1" x14ac:dyDescent="0.25">
      <c r="A65" s="12">
        <v>48</v>
      </c>
      <c r="B65" s="40"/>
      <c r="C65" s="41" t="s">
        <v>242</v>
      </c>
      <c r="D65" s="39" t="s">
        <v>57</v>
      </c>
      <c r="E65" s="42">
        <v>2</v>
      </c>
      <c r="F65" s="15"/>
      <c r="G65" s="15"/>
      <c r="H65" s="15">
        <f t="shared" si="0"/>
        <v>0</v>
      </c>
      <c r="I65" s="15"/>
      <c r="J65" s="15"/>
      <c r="K65" s="15">
        <f t="shared" si="1"/>
        <v>0</v>
      </c>
      <c r="L65" s="15">
        <f t="shared" si="2"/>
        <v>0</v>
      </c>
      <c r="M65" s="15">
        <f t="shared" si="3"/>
        <v>0</v>
      </c>
      <c r="N65" s="15">
        <f t="shared" si="4"/>
        <v>0</v>
      </c>
      <c r="O65" s="15">
        <f t="shared" si="5"/>
        <v>0</v>
      </c>
      <c r="P65" s="15">
        <f t="shared" si="6"/>
        <v>0</v>
      </c>
    </row>
    <row r="66" spans="1:16" x14ac:dyDescent="0.25">
      <c r="A66" s="165" t="s">
        <v>62</v>
      </c>
      <c r="B66" s="166"/>
      <c r="C66" s="166"/>
      <c r="D66" s="166"/>
      <c r="E66" s="166"/>
      <c r="F66" s="166"/>
      <c r="G66" s="166"/>
      <c r="H66" s="166"/>
      <c r="I66" s="166"/>
      <c r="J66" s="166"/>
      <c r="K66" s="167"/>
      <c r="L66" s="22"/>
      <c r="M66" s="22"/>
      <c r="N66" s="22"/>
      <c r="O66" s="22"/>
      <c r="P66" s="22"/>
    </row>
    <row r="67" spans="1:16" x14ac:dyDescent="0.25">
      <c r="A67" s="162" t="s">
        <v>63</v>
      </c>
      <c r="B67" s="163"/>
      <c r="C67" s="163"/>
      <c r="D67" s="163"/>
      <c r="E67" s="163"/>
      <c r="F67" s="163"/>
      <c r="G67" s="163"/>
      <c r="H67" s="163"/>
      <c r="I67" s="163"/>
      <c r="J67" s="163"/>
      <c r="K67" s="164"/>
      <c r="L67" s="22"/>
      <c r="M67" s="22"/>
      <c r="N67" s="22"/>
      <c r="O67" s="22"/>
      <c r="P67" s="22"/>
    </row>
    <row r="68" spans="1:16" x14ac:dyDescent="0.25">
      <c r="A68" s="168" t="s">
        <v>64</v>
      </c>
      <c r="B68" s="169"/>
      <c r="C68" s="169"/>
      <c r="D68" s="169"/>
      <c r="E68" s="169"/>
      <c r="F68" s="169"/>
      <c r="G68" s="169"/>
      <c r="H68" s="169"/>
      <c r="I68" s="169"/>
      <c r="J68" s="169"/>
      <c r="K68" s="170"/>
      <c r="L68" s="22"/>
      <c r="M68" s="22"/>
      <c r="N68" s="22"/>
      <c r="O68" s="22"/>
      <c r="P68" s="22"/>
    </row>
    <row r="70" spans="1:16" x14ac:dyDescent="0.25">
      <c r="C70" s="23" t="s">
        <v>65</v>
      </c>
      <c r="D70" s="135"/>
      <c r="E70" s="135"/>
      <c r="F70" s="135"/>
      <c r="G70" s="135"/>
    </row>
    <row r="71" spans="1:16" x14ac:dyDescent="0.25">
      <c r="D71" s="148" t="s">
        <v>66</v>
      </c>
      <c r="E71" s="148"/>
      <c r="F71" s="148"/>
      <c r="G71" s="148"/>
    </row>
    <row r="73" spans="1:16" x14ac:dyDescent="0.25">
      <c r="C73" s="23" t="s">
        <v>67</v>
      </c>
      <c r="D73" s="135"/>
      <c r="E73" s="135"/>
      <c r="F73" s="135"/>
      <c r="G73" s="135"/>
    </row>
    <row r="74" spans="1:16" x14ac:dyDescent="0.25">
      <c r="D74" s="148" t="s">
        <v>66</v>
      </c>
      <c r="E74" s="148"/>
      <c r="F74" s="148"/>
      <c r="G74" s="148"/>
    </row>
    <row r="75" spans="1:16" x14ac:dyDescent="0.25">
      <c r="D75" s="25"/>
      <c r="E75" s="25"/>
      <c r="F75" s="25"/>
      <c r="G75" s="25"/>
    </row>
    <row r="76" spans="1:16" x14ac:dyDescent="0.25">
      <c r="C76" s="24" t="s">
        <v>68</v>
      </c>
      <c r="D76" s="135"/>
      <c r="E76" s="135"/>
      <c r="F76" s="135"/>
      <c r="G76" s="135"/>
    </row>
  </sheetData>
  <mergeCells count="21">
    <mergeCell ref="D70:G70"/>
    <mergeCell ref="D71:G71"/>
    <mergeCell ref="D73:G73"/>
    <mergeCell ref="D74:G74"/>
    <mergeCell ref="D76:G76"/>
    <mergeCell ref="A68:K68"/>
    <mergeCell ref="A1:P1"/>
    <mergeCell ref="A3:P3"/>
    <mergeCell ref="A4:P4"/>
    <mergeCell ref="L11:M11"/>
    <mergeCell ref="N11:O11"/>
    <mergeCell ref="A15:A16"/>
    <mergeCell ref="B15:B16"/>
    <mergeCell ref="C15:C16"/>
    <mergeCell ref="D15:D16"/>
    <mergeCell ref="E15:E16"/>
    <mergeCell ref="F15:K15"/>
    <mergeCell ref="L15:P15"/>
    <mergeCell ref="C17:P17"/>
    <mergeCell ref="A66:K66"/>
    <mergeCell ref="A67:K67"/>
  </mergeCells>
  <printOptions horizontalCentered="1"/>
  <pageMargins left="0.31496062992125984" right="0.31496062992125984" top="0.55118110236220474" bottom="0.35433070866141736" header="0.31496062992125984" footer="0.31496062992125984"/>
  <pageSetup paperSize="9" scale="76" orientation="landscape" r:id="rId1"/>
  <headerFooter>
    <oddFooter>&amp;C&amp;"Arial,Regular"&amp;10&amp;P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38</vt:i4>
      </vt:variant>
    </vt:vector>
  </HeadingPairs>
  <TitlesOfParts>
    <vt:vector size="58" baseType="lpstr">
      <vt:lpstr>Preambula</vt:lpstr>
      <vt:lpstr>Koptame</vt:lpstr>
      <vt:lpstr>Kopsavilkums_K1</vt:lpstr>
      <vt:lpstr>Smilsu_K1</vt:lpstr>
      <vt:lpstr>Rudens_K1</vt:lpstr>
      <vt:lpstr>Lacu_K1</vt:lpstr>
      <vt:lpstr>Berzu_K1</vt:lpstr>
      <vt:lpstr>Kronvalda_K1</vt:lpstr>
      <vt:lpstr>Olaines_K1</vt:lpstr>
      <vt:lpstr>Pumpura_K1</vt:lpstr>
      <vt:lpstr>Akmeņu_K1</vt:lpstr>
      <vt:lpstr>Gundegas_K1</vt:lpstr>
      <vt:lpstr>A.Brigaderes_K1</vt:lpstr>
      <vt:lpstr>Atmodas_K1</vt:lpstr>
      <vt:lpstr>Bebru_K1</vt:lpstr>
      <vt:lpstr>Kopsavilkums_U1</vt:lpstr>
      <vt:lpstr>Gundegas_U1</vt:lpstr>
      <vt:lpstr>A.Brigaderes_U1</vt:lpstr>
      <vt:lpstr>Atmodas_U1</vt:lpstr>
      <vt:lpstr>Bebru_U1</vt:lpstr>
      <vt:lpstr>A.Brigaderes_K1!Print_Area</vt:lpstr>
      <vt:lpstr>A.Brigaderes_U1!Print_Area</vt:lpstr>
      <vt:lpstr>Akmeņu_K1!Print_Area</vt:lpstr>
      <vt:lpstr>Atmodas_K1!Print_Area</vt:lpstr>
      <vt:lpstr>Atmodas_U1!Print_Area</vt:lpstr>
      <vt:lpstr>Bebru_K1!Print_Area</vt:lpstr>
      <vt:lpstr>Bebru_U1!Print_Area</vt:lpstr>
      <vt:lpstr>Berzu_K1!Print_Area</vt:lpstr>
      <vt:lpstr>Gundegas_K1!Print_Area</vt:lpstr>
      <vt:lpstr>Gundegas_U1!Print_Area</vt:lpstr>
      <vt:lpstr>Kopsavilkums_K1!Print_Area</vt:lpstr>
      <vt:lpstr>Kopsavilkums_U1!Print_Area</vt:lpstr>
      <vt:lpstr>Koptame!Print_Area</vt:lpstr>
      <vt:lpstr>Kronvalda_K1!Print_Area</vt:lpstr>
      <vt:lpstr>Lacu_K1!Print_Area</vt:lpstr>
      <vt:lpstr>Olaines_K1!Print_Area</vt:lpstr>
      <vt:lpstr>Pumpura_K1!Print_Area</vt:lpstr>
      <vt:lpstr>Rudens_K1!Print_Area</vt:lpstr>
      <vt:lpstr>Smilsu_K1!Print_Area</vt:lpstr>
      <vt:lpstr>A.Brigaderes_K1!Print_Titles</vt:lpstr>
      <vt:lpstr>A.Brigaderes_U1!Print_Titles</vt:lpstr>
      <vt:lpstr>Akmeņu_K1!Print_Titles</vt:lpstr>
      <vt:lpstr>Atmodas_K1!Print_Titles</vt:lpstr>
      <vt:lpstr>Atmodas_U1!Print_Titles</vt:lpstr>
      <vt:lpstr>Bebru_K1!Print_Titles</vt:lpstr>
      <vt:lpstr>Bebru_U1!Print_Titles</vt:lpstr>
      <vt:lpstr>Berzu_K1!Print_Titles</vt:lpstr>
      <vt:lpstr>Gundegas_K1!Print_Titles</vt:lpstr>
      <vt:lpstr>Gundegas_U1!Print_Titles</vt:lpstr>
      <vt:lpstr>Kopsavilkums_K1!Print_Titles</vt:lpstr>
      <vt:lpstr>Kopsavilkums_U1!Print_Titles</vt:lpstr>
      <vt:lpstr>Koptame!Print_Titles</vt:lpstr>
      <vt:lpstr>Kronvalda_K1!Print_Titles</vt:lpstr>
      <vt:lpstr>Lacu_K1!Print_Titles</vt:lpstr>
      <vt:lpstr>Olaines_K1!Print_Titles</vt:lpstr>
      <vt:lpstr>Pumpura_K1!Print_Titles</vt:lpstr>
      <vt:lpstr>Rudens_K1!Print_Titles</vt:lpstr>
      <vt:lpstr>Smilsu_K1!Print_Titles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baibag</dc:creator>
  <cp:lastModifiedBy>baibag</cp:lastModifiedBy>
  <cp:lastPrinted>2017-03-21T11:45:33Z</cp:lastPrinted>
  <dcterms:created xsi:type="dcterms:W3CDTF">2016-09-22T06:34:58Z</dcterms:created>
  <dcterms:modified xsi:type="dcterms:W3CDTF">2017-03-21T12:48:00Z</dcterms:modified>
</cp:coreProperties>
</file>